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ellenc\Box\Business Office\Business Processes\Travel and Business Expense Management\Forms\Current Year Forms-Website\"/>
    </mc:Choice>
  </mc:AlternateContent>
  <xr:revisionPtr revIDLastSave="0" documentId="13_ncr:1_{B2C2A027-99D3-4739-8758-ECC9FEE9B107}" xr6:coauthVersionLast="36" xr6:coauthVersionMax="36" xr10:uidLastSave="{00000000-0000-0000-0000-000000000000}"/>
  <bookViews>
    <workbookView xWindow="0" yWindow="0" windowWidth="28800" windowHeight="11775" xr2:uid="{00000000-000D-0000-FFFF-FFFF00000000}"/>
  </bookViews>
  <sheets>
    <sheet name="Expense report" sheetId="6" r:id="rId1"/>
    <sheet name="Per Diem Log" sheetId="7" r:id="rId2"/>
    <sheet name="Foreign PD Rates" sheetId="10" r:id="rId3"/>
    <sheet name="Foreign Per Diem Components" sheetId="9" r:id="rId4"/>
    <sheet name="Expense Report References" sheetId="4" r:id="rId5"/>
  </sheets>
  <definedNames>
    <definedName name="_xlnm._FilterDatabase" localSheetId="2" hidden="1">'Foreign PD Rates'!$A$1:$I$1126</definedName>
    <definedName name="Intl_Per_Diem_Rates">'Expense report'!$O$48</definedName>
    <definedName name="_xlnm.Print_Area" localSheetId="0">'Expense report'!$A$1:$AC$49</definedName>
  </definedNames>
  <calcPr calcId="191029"/>
</workbook>
</file>

<file path=xl/calcChain.xml><?xml version="1.0" encoding="utf-8"?>
<calcChain xmlns="http://schemas.openxmlformats.org/spreadsheetml/2006/main">
  <c r="P19" i="6" l="1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18" i="6"/>
  <c r="N37" i="6" l="1"/>
  <c r="P37" i="6" l="1"/>
  <c r="I6" i="7"/>
  <c r="J6" i="7"/>
  <c r="K6" i="7"/>
  <c r="I7" i="7"/>
  <c r="J7" i="7"/>
  <c r="K7" i="7"/>
  <c r="I8" i="7"/>
  <c r="J8" i="7"/>
  <c r="L8" i="7" s="1"/>
  <c r="K8" i="7"/>
  <c r="I9" i="7"/>
  <c r="J9" i="7"/>
  <c r="K9" i="7"/>
  <c r="I10" i="7"/>
  <c r="J10" i="7"/>
  <c r="K10" i="7"/>
  <c r="I11" i="7"/>
  <c r="L11" i="7" s="1"/>
  <c r="J11" i="7"/>
  <c r="K11" i="7"/>
  <c r="I12" i="7"/>
  <c r="J12" i="7"/>
  <c r="K12" i="7"/>
  <c r="I13" i="7"/>
  <c r="J13" i="7"/>
  <c r="K13" i="7"/>
  <c r="I14" i="7"/>
  <c r="J14" i="7"/>
  <c r="K14" i="7"/>
  <c r="I15" i="7"/>
  <c r="J15" i="7"/>
  <c r="K15" i="7"/>
  <c r="I16" i="7"/>
  <c r="J16" i="7"/>
  <c r="L16" i="7" s="1"/>
  <c r="K16" i="7"/>
  <c r="I17" i="7"/>
  <c r="J17" i="7"/>
  <c r="K17" i="7"/>
  <c r="I18" i="7"/>
  <c r="J18" i="7"/>
  <c r="K18" i="7"/>
  <c r="I19" i="7"/>
  <c r="L19" i="7" s="1"/>
  <c r="J19" i="7"/>
  <c r="K19" i="7"/>
  <c r="I20" i="7"/>
  <c r="J20" i="7"/>
  <c r="K20" i="7"/>
  <c r="I21" i="7"/>
  <c r="J21" i="7"/>
  <c r="K21" i="7"/>
  <c r="I22" i="7"/>
  <c r="L22" i="7" s="1"/>
  <c r="J22" i="7"/>
  <c r="K22" i="7"/>
  <c r="I23" i="7"/>
  <c r="J23" i="7"/>
  <c r="K23" i="7"/>
  <c r="I24" i="7"/>
  <c r="J24" i="7"/>
  <c r="L24" i="7" s="1"/>
  <c r="K24" i="7"/>
  <c r="I25" i="7"/>
  <c r="J25" i="7"/>
  <c r="K25" i="7"/>
  <c r="I26" i="7"/>
  <c r="J26" i="7"/>
  <c r="K26" i="7"/>
  <c r="I27" i="7"/>
  <c r="L27" i="7" s="1"/>
  <c r="J27" i="7"/>
  <c r="K27" i="7"/>
  <c r="I28" i="7"/>
  <c r="J28" i="7"/>
  <c r="K28" i="7"/>
  <c r="I29" i="7"/>
  <c r="J29" i="7"/>
  <c r="K29" i="7"/>
  <c r="I30" i="7"/>
  <c r="L30" i="7" s="1"/>
  <c r="J30" i="7"/>
  <c r="K30" i="7"/>
  <c r="I31" i="7"/>
  <c r="L31" i="7" s="1"/>
  <c r="M31" i="7" s="1"/>
  <c r="J31" i="7"/>
  <c r="K31" i="7"/>
  <c r="I32" i="7"/>
  <c r="J32" i="7"/>
  <c r="L32" i="7" s="1"/>
  <c r="K32" i="7"/>
  <c r="I33" i="7"/>
  <c r="J33" i="7"/>
  <c r="K33" i="7"/>
  <c r="I34" i="7"/>
  <c r="J34" i="7"/>
  <c r="K34" i="7"/>
  <c r="K5" i="7"/>
  <c r="J5" i="7"/>
  <c r="L34" i="7"/>
  <c r="L33" i="7"/>
  <c r="L29" i="7"/>
  <c r="L28" i="7"/>
  <c r="L26" i="7"/>
  <c r="L25" i="7"/>
  <c r="L23" i="7"/>
  <c r="L21" i="7"/>
  <c r="L20" i="7"/>
  <c r="L18" i="7"/>
  <c r="L17" i="7"/>
  <c r="L15" i="7"/>
  <c r="L14" i="7"/>
  <c r="L13" i="7"/>
  <c r="L12" i="7"/>
  <c r="L10" i="7"/>
  <c r="L9" i="7"/>
  <c r="L7" i="7"/>
  <c r="L6" i="7"/>
  <c r="I5" i="7"/>
  <c r="L5" i="7" l="1"/>
  <c r="B41" i="6" l="1"/>
  <c r="B42" i="6" s="1"/>
  <c r="B43" i="6" s="1"/>
  <c r="B44" i="6" s="1"/>
  <c r="B45" i="6" s="1"/>
  <c r="D40" i="6"/>
  <c r="D41" i="6" s="1"/>
  <c r="D42" i="6" s="1"/>
  <c r="D43" i="6" s="1"/>
  <c r="D44" i="6" s="1"/>
  <c r="D45" i="6" s="1"/>
  <c r="C40" i="6"/>
  <c r="C41" i="6" s="1"/>
  <c r="C42" i="6" s="1"/>
  <c r="C43" i="6" s="1"/>
  <c r="C44" i="6" s="1"/>
  <c r="C45" i="6" s="1"/>
  <c r="B40" i="6"/>
  <c r="E5" i="7" l="1"/>
  <c r="M5" i="7" s="1"/>
  <c r="E6" i="7"/>
  <c r="M6" i="7" s="1"/>
  <c r="E7" i="7"/>
  <c r="M7" i="7" s="1"/>
  <c r="E8" i="7"/>
  <c r="M8" i="7" s="1"/>
  <c r="AB19" i="6" l="1"/>
  <c r="AB20" i="6"/>
  <c r="AB21" i="6"/>
  <c r="AB22" i="6"/>
  <c r="AB23" i="6"/>
  <c r="AB24" i="6"/>
  <c r="AB25" i="6"/>
  <c r="AB26" i="6"/>
  <c r="AB27" i="6"/>
  <c r="AB28" i="6"/>
  <c r="AB29" i="6"/>
  <c r="AB30" i="6"/>
  <c r="AB31" i="6"/>
  <c r="AB32" i="6"/>
  <c r="AB33" i="6"/>
  <c r="AB34" i="6"/>
  <c r="AB35" i="6"/>
  <c r="X37" i="6"/>
  <c r="U37" i="6"/>
  <c r="E34" i="7" l="1"/>
  <c r="M34" i="7" s="1"/>
  <c r="E33" i="7"/>
  <c r="M33" i="7" s="1"/>
  <c r="E32" i="7"/>
  <c r="M32" i="7" s="1"/>
  <c r="E31" i="7"/>
  <c r="E30" i="7"/>
  <c r="M30" i="7" s="1"/>
  <c r="E29" i="7"/>
  <c r="M29" i="7" s="1"/>
  <c r="E28" i="7"/>
  <c r="M28" i="7" s="1"/>
  <c r="E27" i="7"/>
  <c r="M27" i="7" s="1"/>
  <c r="E26" i="7"/>
  <c r="M26" i="7" s="1"/>
  <c r="E25" i="7"/>
  <c r="M25" i="7" s="1"/>
  <c r="E24" i="7"/>
  <c r="M24" i="7" s="1"/>
  <c r="E23" i="7"/>
  <c r="M23" i="7" s="1"/>
  <c r="E22" i="7"/>
  <c r="M22" i="7" s="1"/>
  <c r="E21" i="7"/>
  <c r="M21" i="7" s="1"/>
  <c r="E20" i="7"/>
  <c r="M20" i="7" s="1"/>
  <c r="E19" i="7"/>
  <c r="M19" i="7" s="1"/>
  <c r="E18" i="7"/>
  <c r="M18" i="7" s="1"/>
  <c r="E17" i="7"/>
  <c r="M17" i="7" s="1"/>
  <c r="E16" i="7"/>
  <c r="M16" i="7" s="1"/>
  <c r="E15" i="7"/>
  <c r="M15" i="7" s="1"/>
  <c r="E14" i="7"/>
  <c r="M14" i="7" s="1"/>
  <c r="E13" i="7"/>
  <c r="M13" i="7" s="1"/>
  <c r="E12" i="7"/>
  <c r="M12" i="7" s="1"/>
  <c r="E11" i="7"/>
  <c r="M11" i="7" s="1"/>
  <c r="E10" i="7"/>
  <c r="M10" i="7" s="1"/>
  <c r="E9" i="7"/>
  <c r="M9" i="7" s="1"/>
  <c r="E35" i="7" l="1"/>
  <c r="AB18" i="6" l="1"/>
  <c r="Y37" i="6" l="1"/>
  <c r="L37" i="6" l="1"/>
  <c r="K37" i="6"/>
  <c r="M35" i="7" l="1"/>
  <c r="R36" i="6" s="1"/>
  <c r="AB36" i="6" s="1"/>
  <c r="I40" i="6" l="1"/>
  <c r="L35" i="7"/>
  <c r="R37" i="6"/>
  <c r="AB37" i="6" s="1"/>
  <c r="M40" i="6" s="1"/>
  <c r="O40" i="6" s="1"/>
  <c r="AB41" i="6" s="1"/>
  <c r="I41" i="6" l="1"/>
  <c r="I48" i="6" s="1"/>
  <c r="AB42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Cindy Snellenbarger</author>
  </authors>
  <commentList>
    <comment ref="D18" authorId="0" shapeId="0" xr:uid="{D0C422FA-7049-41DC-8330-8547D40F48CB}">
      <text>
        <r>
          <rPr>
            <sz val="9"/>
            <color indexed="81"/>
            <rFont val="Tahoma"/>
            <family val="2"/>
          </rPr>
          <t>P=First and Last Day
S=Must be traveling   more than 12 hours</t>
        </r>
      </text>
    </comment>
    <comment ref="N18" authorId="0" shapeId="0" xr:uid="{B1EB9967-4124-4CCA-9DF8-93DFCF10AE19}">
      <text>
        <r>
          <rPr>
            <sz val="9"/>
            <color indexed="81"/>
            <rFont val="Tahoma"/>
            <family val="2"/>
          </rPr>
          <t xml:space="preserve">Travel to/from Campus and the Indianapolis Airport (without supporting documentation)
One-way - 52 Miles
Roundtrip - 104 Miles
</t>
        </r>
      </text>
    </comment>
    <comment ref="D19" authorId="0" shapeId="0" xr:uid="{D0615148-0CDF-4AFD-8E27-ED114A19F602}">
      <text>
        <r>
          <rPr>
            <sz val="9"/>
            <color indexed="81"/>
            <rFont val="Tahoma"/>
            <family val="2"/>
          </rPr>
          <t>P=First and Last Day
S=Must be traveling   more than 12 hours</t>
        </r>
      </text>
    </comment>
    <comment ref="N19" authorId="0" shapeId="0" xr:uid="{326C85F5-E8B8-49DA-B088-2F8A8C273C7B}">
      <text>
        <r>
          <rPr>
            <sz val="9"/>
            <color indexed="81"/>
            <rFont val="Tahoma"/>
            <family val="2"/>
          </rPr>
          <t xml:space="preserve">Travel to/from Campus and the Indianapolis Airport (without supporting documentation)
One-way - 52 Miles
Roundtrip - 104 Miles
</t>
        </r>
      </text>
    </comment>
    <comment ref="D20" authorId="0" shapeId="0" xr:uid="{6DB185C6-2C70-412D-8844-F4449EE3292B}">
      <text>
        <r>
          <rPr>
            <sz val="9"/>
            <color indexed="81"/>
            <rFont val="Tahoma"/>
            <family val="2"/>
          </rPr>
          <t>P=First and Last Day
S=Must be traveling   more than 12 hours</t>
        </r>
      </text>
    </comment>
    <comment ref="N20" authorId="0" shapeId="0" xr:uid="{E19ED207-CAA6-4C88-AC37-E91DC6D92BD9}">
      <text>
        <r>
          <rPr>
            <sz val="9"/>
            <color indexed="81"/>
            <rFont val="Tahoma"/>
            <family val="2"/>
          </rPr>
          <t xml:space="preserve">Travel to/from Campus and the Indianapolis Airport (without supporting documentation)
One-way - 52 Miles
Roundtrip - 104 Miles
</t>
        </r>
      </text>
    </comment>
    <comment ref="D21" authorId="0" shapeId="0" xr:uid="{DA3CC90E-25E9-4498-B5C5-5033CE2C150A}">
      <text>
        <r>
          <rPr>
            <sz val="9"/>
            <color indexed="81"/>
            <rFont val="Tahoma"/>
            <family val="2"/>
          </rPr>
          <t>P=First and Last Day
S=Must be traveling   more than 12 hours</t>
        </r>
      </text>
    </comment>
    <comment ref="N21" authorId="0" shapeId="0" xr:uid="{30148F9D-15F8-4103-867E-3F36CF8F3244}">
      <text>
        <r>
          <rPr>
            <sz val="9"/>
            <color indexed="81"/>
            <rFont val="Tahoma"/>
            <family val="2"/>
          </rPr>
          <t xml:space="preserve">Travel to/from Campus and the Indianapolis Airport (without supporting documentation)
One-way - 52 Miles
Roundtrip - 104 Miles
</t>
        </r>
      </text>
    </comment>
    <comment ref="D22" authorId="0" shapeId="0" xr:uid="{772198E3-4FCF-4E9D-BBCC-222B79E5D1E0}">
      <text>
        <r>
          <rPr>
            <sz val="9"/>
            <color indexed="81"/>
            <rFont val="Tahoma"/>
            <family val="2"/>
          </rPr>
          <t>P=First and Last Day
S=Must be traveling   more than 12 hours</t>
        </r>
      </text>
    </comment>
    <comment ref="N22" authorId="0" shapeId="0" xr:uid="{6F2C14C7-B8AC-4762-AB66-54D21ED8C039}">
      <text>
        <r>
          <rPr>
            <sz val="9"/>
            <color indexed="81"/>
            <rFont val="Tahoma"/>
            <family val="2"/>
          </rPr>
          <t xml:space="preserve">Travel to/from Campus and the Indianapolis Airport (without supporting documentation)
One-way - 52 Miles
Roundtrip - 104 Miles
</t>
        </r>
      </text>
    </comment>
    <comment ref="D23" authorId="0" shapeId="0" xr:uid="{FB1703E8-731F-42A9-A89D-0D0AD6BB6C21}">
      <text>
        <r>
          <rPr>
            <sz val="9"/>
            <color indexed="81"/>
            <rFont val="Tahoma"/>
            <family val="2"/>
          </rPr>
          <t>P=First and Last Day
S=Must be traveling   more than 12 hours</t>
        </r>
      </text>
    </comment>
    <comment ref="N23" authorId="0" shapeId="0" xr:uid="{2A0F8B24-1C24-4A5C-9656-FA4514D259CE}">
      <text>
        <r>
          <rPr>
            <sz val="9"/>
            <color indexed="81"/>
            <rFont val="Tahoma"/>
            <family val="2"/>
          </rPr>
          <t xml:space="preserve">Travel to/from Campus and the Indianapolis Airport (without supporting documentation)
One-way - 52 Miles
Roundtrip - 104 Miles
</t>
        </r>
      </text>
    </comment>
    <comment ref="D24" authorId="0" shapeId="0" xr:uid="{29A380B4-981B-47C0-9B8E-EC1CF8E9057B}">
      <text>
        <r>
          <rPr>
            <sz val="9"/>
            <color indexed="81"/>
            <rFont val="Tahoma"/>
            <family val="2"/>
          </rPr>
          <t>P=First and Last Day
S=Must be traveling   more than 12 hours</t>
        </r>
      </text>
    </comment>
    <comment ref="N24" authorId="0" shapeId="0" xr:uid="{CE7ABDF1-F768-4D85-ACBF-1AFEF630A1D1}">
      <text>
        <r>
          <rPr>
            <sz val="9"/>
            <color indexed="81"/>
            <rFont val="Tahoma"/>
            <family val="2"/>
          </rPr>
          <t xml:space="preserve">Travel to/from Campus and the Indianapolis Airport (without supporting documentation)
One-way - 52 Miles
Roundtrip - 104 Miles
</t>
        </r>
      </text>
    </comment>
    <comment ref="D25" authorId="0" shapeId="0" xr:uid="{1F8EF486-9796-4B2A-83DB-FCFC9AD2B7E9}">
      <text>
        <r>
          <rPr>
            <sz val="9"/>
            <color indexed="81"/>
            <rFont val="Tahoma"/>
            <family val="2"/>
          </rPr>
          <t>P=First and Last Day
S=Must be traveling   more than 12 hours</t>
        </r>
      </text>
    </comment>
    <comment ref="N25" authorId="0" shapeId="0" xr:uid="{76D6EE92-1198-4833-9B94-EECDF2345091}">
      <text>
        <r>
          <rPr>
            <sz val="9"/>
            <color indexed="81"/>
            <rFont val="Tahoma"/>
            <family val="2"/>
          </rPr>
          <t xml:space="preserve">Travel to/from Campus and the Indianapolis Airport (without supporting documentation)
One-way - 52 Miles
Roundtrip - 104 Miles
</t>
        </r>
      </text>
    </comment>
    <comment ref="D26" authorId="0" shapeId="0" xr:uid="{5D34D56E-73F5-4206-AF0B-ED92D57221CF}">
      <text>
        <r>
          <rPr>
            <sz val="9"/>
            <color indexed="81"/>
            <rFont val="Tahoma"/>
            <family val="2"/>
          </rPr>
          <t>P=First and Last Day
S=Must be traveling   more than 12 hours</t>
        </r>
      </text>
    </comment>
    <comment ref="N26" authorId="0" shapeId="0" xr:uid="{E85F7372-FD14-46A1-AE5E-9F140DBC4D42}">
      <text>
        <r>
          <rPr>
            <sz val="9"/>
            <color indexed="81"/>
            <rFont val="Tahoma"/>
            <family val="2"/>
          </rPr>
          <t xml:space="preserve">Travel to/from Campus and the Indianapolis Airport (without supporting documentation)
One-way - 52 Miles
Roundtrip - 104 Miles
</t>
        </r>
      </text>
    </comment>
    <comment ref="D27" authorId="0" shapeId="0" xr:uid="{D1D080BE-1314-4D3E-AC94-6A66797E9C90}">
      <text>
        <r>
          <rPr>
            <sz val="9"/>
            <color indexed="81"/>
            <rFont val="Tahoma"/>
            <family val="2"/>
          </rPr>
          <t>P=First and Last Day
S=Must be traveling   more than 12 hours</t>
        </r>
      </text>
    </comment>
    <comment ref="N27" authorId="0" shapeId="0" xr:uid="{077AB720-BE74-4D2E-8711-9610EE3CE04E}">
      <text>
        <r>
          <rPr>
            <sz val="9"/>
            <color indexed="81"/>
            <rFont val="Tahoma"/>
            <family val="2"/>
          </rPr>
          <t xml:space="preserve">Travel to/from Campus and the Indianapolis Airport (without supporting documentation)
One-way - 52 Miles
Roundtrip - 104 Miles
</t>
        </r>
      </text>
    </comment>
    <comment ref="D28" authorId="0" shapeId="0" xr:uid="{25F3A374-25A0-4158-8D59-43B0CAFC8583}">
      <text>
        <r>
          <rPr>
            <sz val="9"/>
            <color indexed="81"/>
            <rFont val="Tahoma"/>
            <family val="2"/>
          </rPr>
          <t>P=First and Last Day
S=Must be traveling   more than 12 hours</t>
        </r>
      </text>
    </comment>
    <comment ref="N28" authorId="0" shapeId="0" xr:uid="{2E526932-FDE1-446E-847F-597325850AB2}">
      <text>
        <r>
          <rPr>
            <sz val="9"/>
            <color indexed="81"/>
            <rFont val="Tahoma"/>
            <family val="2"/>
          </rPr>
          <t xml:space="preserve">Travel to/from Campus and the Indianapolis Airport (without supporting documentation)
One-way - 52 Miles
Roundtrip - 104 Miles
</t>
        </r>
      </text>
    </comment>
    <comment ref="D29" authorId="0" shapeId="0" xr:uid="{AD1AA6E2-E220-4EA3-91D7-2ACB13A3E17F}">
      <text>
        <r>
          <rPr>
            <sz val="9"/>
            <color indexed="81"/>
            <rFont val="Tahoma"/>
            <family val="2"/>
          </rPr>
          <t>P=First and Last Day
S=Must be traveling   more than 12 hours</t>
        </r>
      </text>
    </comment>
    <comment ref="N29" authorId="0" shapeId="0" xr:uid="{082F8DA2-F4EA-483D-8D40-C4CA1EFB1B9F}">
      <text>
        <r>
          <rPr>
            <sz val="9"/>
            <color indexed="81"/>
            <rFont val="Tahoma"/>
            <family val="2"/>
          </rPr>
          <t xml:space="preserve">Travel to/from Campus and the Indianapolis Airport (without supporting documentation)
One-way - 52 Miles
Roundtrip - 104 Miles
</t>
        </r>
      </text>
    </comment>
    <comment ref="D30" authorId="0" shapeId="0" xr:uid="{9ECA8C3D-AF45-4A29-B06A-6FC3D83878C7}">
      <text>
        <r>
          <rPr>
            <sz val="9"/>
            <color indexed="81"/>
            <rFont val="Tahoma"/>
            <family val="2"/>
          </rPr>
          <t>P=First and Last Day
S=Must be traveling   more than 12 hours</t>
        </r>
      </text>
    </comment>
    <comment ref="N30" authorId="0" shapeId="0" xr:uid="{45DFF926-C417-4AEF-A3D2-2CB6A792E3C4}">
      <text>
        <r>
          <rPr>
            <sz val="9"/>
            <color indexed="81"/>
            <rFont val="Tahoma"/>
            <family val="2"/>
          </rPr>
          <t xml:space="preserve">Travel to/from Campus and the Indianapolis Airport (without supporting documentation)
One-way - 52 Miles
Roundtrip - 104 Miles
</t>
        </r>
      </text>
    </comment>
    <comment ref="D31" authorId="0" shapeId="0" xr:uid="{D94CB8F1-3924-4564-A726-558D00FC37FD}">
      <text>
        <r>
          <rPr>
            <sz val="9"/>
            <color indexed="81"/>
            <rFont val="Tahoma"/>
            <family val="2"/>
          </rPr>
          <t>P=First and Last Day
S=Must be traveling   more than 12 hours</t>
        </r>
      </text>
    </comment>
    <comment ref="N31" authorId="0" shapeId="0" xr:uid="{D9FBD2A6-A3AA-4A3D-9A8E-3A2BC32C9E38}">
      <text>
        <r>
          <rPr>
            <sz val="9"/>
            <color indexed="81"/>
            <rFont val="Tahoma"/>
            <family val="2"/>
          </rPr>
          <t xml:space="preserve">Travel to/from Campus and the Indianapolis Airport (without supporting documentation)
One-way - 52 Miles
Roundtrip - 104 Miles
</t>
        </r>
      </text>
    </comment>
    <comment ref="D32" authorId="0" shapeId="0" xr:uid="{AD73F7B1-3288-4924-AB60-3655FB431B33}">
      <text>
        <r>
          <rPr>
            <sz val="9"/>
            <color indexed="81"/>
            <rFont val="Tahoma"/>
            <family val="2"/>
          </rPr>
          <t>P=First and Last Day
S=Must be traveling   more than 12 hours</t>
        </r>
      </text>
    </comment>
    <comment ref="N32" authorId="0" shapeId="0" xr:uid="{8875E736-74C9-4CDC-8202-8A38A0751B12}">
      <text>
        <r>
          <rPr>
            <sz val="9"/>
            <color indexed="81"/>
            <rFont val="Tahoma"/>
            <family val="2"/>
          </rPr>
          <t xml:space="preserve">Travel to/from Campus and the Indianapolis Airport (without supporting documentation)
One-way - 52 Miles
Roundtrip - 104 Miles
</t>
        </r>
      </text>
    </comment>
    <comment ref="D33" authorId="0" shapeId="0" xr:uid="{81459D2C-4AB0-4FC2-9848-EBBA66DB84E2}">
      <text>
        <r>
          <rPr>
            <sz val="9"/>
            <color indexed="81"/>
            <rFont val="Tahoma"/>
            <family val="2"/>
          </rPr>
          <t>P=First and Last Day
S=Must be traveling   more than 12 hours</t>
        </r>
      </text>
    </comment>
    <comment ref="N33" authorId="0" shapeId="0" xr:uid="{04F2F5D2-4EC5-418F-A752-08EE9749A6C8}">
      <text>
        <r>
          <rPr>
            <sz val="9"/>
            <color indexed="81"/>
            <rFont val="Tahoma"/>
            <family val="2"/>
          </rPr>
          <t xml:space="preserve">Travel to/from Campus and the Indianapolis Airport (without supporting documentation)
One-way - 52 Miles
Roundtrip - 104 Miles
</t>
        </r>
      </text>
    </comment>
    <comment ref="D34" authorId="0" shapeId="0" xr:uid="{600A9B02-D412-4B7F-A4E0-8955808FCB5D}">
      <text>
        <r>
          <rPr>
            <sz val="9"/>
            <color indexed="81"/>
            <rFont val="Tahoma"/>
            <family val="2"/>
          </rPr>
          <t>P=First and Last Day
S=Must be traveling   more than 12 hours</t>
        </r>
      </text>
    </comment>
    <comment ref="N34" authorId="0" shapeId="0" xr:uid="{2C843B0E-89F0-417F-A49E-CD246BEEC99D}">
      <text>
        <r>
          <rPr>
            <sz val="9"/>
            <color indexed="81"/>
            <rFont val="Tahoma"/>
            <family val="2"/>
          </rPr>
          <t xml:space="preserve">Travel to/from Campus and the Indianapolis Airport (without supporting documentation)
One-way - 52 Miles
Roundtrip - 104 Miles
</t>
        </r>
      </text>
    </comment>
    <comment ref="D35" authorId="0" shapeId="0" xr:uid="{F885FCB4-D97A-4973-957B-8D6EE392786D}">
      <text>
        <r>
          <rPr>
            <sz val="9"/>
            <color indexed="81"/>
            <rFont val="Tahoma"/>
            <family val="2"/>
          </rPr>
          <t>P=First and Last Day
S=Must be traveling   more than 12 hours</t>
        </r>
      </text>
    </comment>
    <comment ref="N35" authorId="0" shapeId="0" xr:uid="{6CA94AF2-4B01-4177-B614-462D987419DD}">
      <text>
        <r>
          <rPr>
            <sz val="9"/>
            <color indexed="81"/>
            <rFont val="Tahoma"/>
            <family val="2"/>
          </rPr>
          <t xml:space="preserve">Travel to/from Campus and the Indianapolis Airport (without supporting documentation)
One-way - 52 Miles
Roundtrip - 104 Miles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Cindy Snellenbarger</author>
  </authors>
  <commentList>
    <comment ref="B5" authorId="0" shapeId="0" xr:uid="{99D34378-0603-4869-944F-AD9C7B48924B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B6" authorId="0" shapeId="0" xr:uid="{BC7AE29A-B7C2-4907-B06C-C2A3511C1EA2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B7" authorId="0" shapeId="0" xr:uid="{5AEBBA6C-7A23-4ABD-9881-A67CCA3A52B6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B8" authorId="0" shapeId="0" xr:uid="{5F7C133E-90B9-49AD-BA45-F344E386C2D2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B9" authorId="0" shapeId="0" xr:uid="{A07383BB-60AE-4DE4-A403-19269B9E30FE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B10" authorId="0" shapeId="0" xr:uid="{57A49694-18C7-44C5-9E61-B349A675C70E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B11" authorId="0" shapeId="0" xr:uid="{963DED3C-266D-438B-8146-A20AB59B1F88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B12" authorId="0" shapeId="0" xr:uid="{67D1771B-1394-4B72-ABAA-907D00D9F14E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B13" authorId="0" shapeId="0" xr:uid="{815C167B-F082-4437-8B8F-0B45F30B8DCC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B14" authorId="0" shapeId="0" xr:uid="{DF0255BF-8E96-48BF-94D8-34AA44B86BB2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B15" authorId="0" shapeId="0" xr:uid="{233ABCAB-83F6-4627-8CE7-1429B2161B5E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B16" authorId="0" shapeId="0" xr:uid="{0F8D6FA7-C31A-43FE-83A0-28E9C756652C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B17" authorId="0" shapeId="0" xr:uid="{5E4589F5-F7D5-4E1E-A5EC-24E274905B29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B18" authorId="0" shapeId="0" xr:uid="{25EABAA1-E9DD-47FC-9E07-BA07C6F40303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B19" authorId="0" shapeId="0" xr:uid="{30935091-9665-4C4E-900F-B4B54E241D2A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B20" authorId="0" shapeId="0" xr:uid="{B5EF6E2F-5629-4105-B67A-CF9ABCE8AB19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B21" authorId="0" shapeId="0" xr:uid="{314C37D7-FDF0-4803-806D-7F13043B878B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B22" authorId="0" shapeId="0" xr:uid="{E604BE01-EE9B-42EF-9255-E4B008B27259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B23" authorId="0" shapeId="0" xr:uid="{1D695DDA-A942-402A-AB66-A7D36833E54C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B24" authorId="0" shapeId="0" xr:uid="{C4A29836-5B71-49E9-8CFC-B5EBEEB9C240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B25" authorId="0" shapeId="0" xr:uid="{271C1938-FC33-4412-92FF-273E405A811D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B26" authorId="0" shapeId="0" xr:uid="{A4779631-E8DB-4BEF-8AD2-5826C81577B6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B27" authorId="0" shapeId="0" xr:uid="{3F4A9408-52C3-474B-B486-88109A5A2B0D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B28" authorId="0" shapeId="0" xr:uid="{5D178B58-4A28-4E59-A89E-B4CFD197F162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B29" authorId="0" shapeId="0" xr:uid="{44F6E96F-6020-4719-9A32-6E8F0981DC4C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B30" authorId="0" shapeId="0" xr:uid="{74346A70-864F-463B-A464-EC716BBD1026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B32" authorId="0" shapeId="0" xr:uid="{0943A3A1-A04D-4ABF-B085-40E66FB19B79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B33" authorId="0" shapeId="0" xr:uid="{F583EF5F-7E3F-450C-820E-A4F0A1B3A0F5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B34" authorId="0" shapeId="0" xr:uid="{3C18FB67-1307-41F5-B105-75A8D6FC237E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</commentList>
</comments>
</file>

<file path=xl/sharedStrings.xml><?xml version="1.0" encoding="utf-8"?>
<sst xmlns="http://schemas.openxmlformats.org/spreadsheetml/2006/main" count="3566" uniqueCount="1283">
  <si>
    <t>Description</t>
  </si>
  <si>
    <t>Other</t>
  </si>
  <si>
    <t>Airfare</t>
  </si>
  <si>
    <t>DATE</t>
  </si>
  <si>
    <t>Total Cost of Travel</t>
  </si>
  <si>
    <t>Mileage</t>
  </si>
  <si>
    <t>Ground Transportation</t>
  </si>
  <si>
    <t>Object Code</t>
  </si>
  <si>
    <t>Frequently-Used Object Codes for Business Travel</t>
  </si>
  <si>
    <t>Transportation</t>
  </si>
  <si>
    <t>Category</t>
  </si>
  <si>
    <t>Item</t>
  </si>
  <si>
    <t>Business Meals</t>
  </si>
  <si>
    <t>Lodging</t>
  </si>
  <si>
    <t>5635</t>
  </si>
  <si>
    <t>5811-Airfare</t>
  </si>
  <si>
    <t>5812-Mileage</t>
  </si>
  <si>
    <t>5634-Per Diem</t>
  </si>
  <si>
    <t>5635-Business Meals</t>
  </si>
  <si>
    <t>Purpose of Travel</t>
  </si>
  <si>
    <t>VOUCHER #</t>
  </si>
  <si>
    <t>INVOICE #</t>
  </si>
  <si>
    <t>RECEIPT #</t>
  </si>
  <si>
    <t>TOTAL</t>
  </si>
  <si>
    <t>AMOUNT</t>
  </si>
  <si>
    <t>ACCOUNTING INFORMATION</t>
  </si>
  <si>
    <t>FUND</t>
  </si>
  <si>
    <t>COURSE</t>
  </si>
  <si>
    <t>Object Codes</t>
  </si>
  <si>
    <t>-</t>
  </si>
  <si>
    <t>OBJECT CODES</t>
  </si>
  <si>
    <t>Travel Day Category</t>
  </si>
  <si>
    <t>OFFICE</t>
  </si>
  <si>
    <t>DEPARTMENT</t>
  </si>
  <si>
    <t>OBJECT</t>
  </si>
  <si>
    <t>NUMBER OF MILES</t>
  </si>
  <si>
    <r>
      <rPr>
        <b/>
        <sz val="11"/>
        <color rgb="FFFFFFFF"/>
        <rFont val="Calibri"/>
        <family val="2"/>
        <scheme val="minor"/>
      </rPr>
      <t>MEALS  (PER DIEM)</t>
    </r>
    <r>
      <rPr>
        <b/>
        <sz val="11"/>
        <color indexed="9"/>
        <rFont val="Calibri"/>
        <family val="2"/>
        <scheme val="minor"/>
      </rPr>
      <t xml:space="preserve">
5634</t>
    </r>
  </si>
  <si>
    <t>DESCRIPTION / LOCATION</t>
  </si>
  <si>
    <t>T01-College Business</t>
  </si>
  <si>
    <t>T02-Professional Meetings</t>
  </si>
  <si>
    <t>T03-Professional Development</t>
  </si>
  <si>
    <t>T04-Student Recruiting</t>
  </si>
  <si>
    <t>T05-Athletics Recruiting</t>
  </si>
  <si>
    <t>T06-Donor Relations</t>
  </si>
  <si>
    <t>Mileage Calculator</t>
  </si>
  <si>
    <t>US Per Diem Rates</t>
  </si>
  <si>
    <t>Foreign Currency Exchange Rates</t>
  </si>
  <si>
    <t>RATE</t>
  </si>
  <si>
    <r>
      <rPr>
        <b/>
        <sz val="11"/>
        <color rgb="FFFFFFFF"/>
        <rFont val="Calibri"/>
        <family val="2"/>
        <scheme val="minor"/>
      </rPr>
      <t>AIRFARE</t>
    </r>
    <r>
      <rPr>
        <b/>
        <sz val="11"/>
        <color indexed="9"/>
        <rFont val="Calibri"/>
        <family val="2"/>
        <scheme val="minor"/>
      </rPr>
      <t xml:space="preserve">
5811</t>
    </r>
  </si>
  <si>
    <r>
      <rPr>
        <b/>
        <sz val="11"/>
        <color rgb="FFFFFFFF"/>
        <rFont val="Calibri"/>
        <family val="2"/>
        <scheme val="minor"/>
      </rPr>
      <t>HOTEL</t>
    </r>
    <r>
      <rPr>
        <b/>
        <sz val="11"/>
        <color indexed="9"/>
        <rFont val="Calibri"/>
        <family val="2"/>
        <scheme val="minor"/>
      </rPr>
      <t xml:space="preserve">
5615</t>
    </r>
  </si>
  <si>
    <t>OTHER</t>
  </si>
  <si>
    <t>DEPT</t>
  </si>
  <si>
    <t>S - Same Day</t>
  </si>
  <si>
    <t>F - Full Day</t>
  </si>
  <si>
    <t>P - Partial Day</t>
  </si>
  <si>
    <t xml:space="preserve">Total Paid to Employee/Business Traveler  </t>
  </si>
  <si>
    <t xml:space="preserve">Total to be Paid to Traveler (+) or Due to the College (-) </t>
  </si>
  <si>
    <t xml:space="preserve">Less Cash Advance </t>
  </si>
  <si>
    <t xml:space="preserve">NAME: </t>
  </si>
  <si>
    <t xml:space="preserve">WABASH ID #: </t>
  </si>
  <si>
    <t xml:space="preserve"> TYPE OF TRAVEL: </t>
  </si>
  <si>
    <t xml:space="preserve">DEPARTMENT: </t>
  </si>
  <si>
    <t xml:space="preserve">ZIP: </t>
  </si>
  <si>
    <t xml:space="preserve">STATE: </t>
  </si>
  <si>
    <t xml:space="preserve">CITY: </t>
  </si>
  <si>
    <t xml:space="preserve">ADDRESS: </t>
  </si>
  <si>
    <t xml:space="preserve">PURPOSE OF TRAVEL: </t>
  </si>
  <si>
    <t xml:space="preserve">DEPARTURE DATE: </t>
  </si>
  <si>
    <t xml:space="preserve">5634-Meals-Per Diem </t>
  </si>
  <si>
    <t>5860-Registration Fees</t>
  </si>
  <si>
    <t>5615-Hotel / Lodging</t>
  </si>
  <si>
    <t xml:space="preserve">"Other" Travel </t>
  </si>
  <si>
    <t>Travel</t>
  </si>
  <si>
    <t xml:space="preserve">Personal Auto Miles </t>
  </si>
  <si>
    <t>Rental Cars, Taxis, Tolls, Metro, Shuttles, Parking, Other</t>
  </si>
  <si>
    <t xml:space="preserve">Other Travel </t>
  </si>
  <si>
    <t>Baggage Fees</t>
  </si>
  <si>
    <t>Hotel</t>
  </si>
  <si>
    <t>Hotel, Motel, Air BNB</t>
  </si>
  <si>
    <t>Meals</t>
  </si>
  <si>
    <t>Meal Per Diem</t>
  </si>
  <si>
    <t>GSA Meal Per Diem</t>
  </si>
  <si>
    <t>Business Guest Meals</t>
  </si>
  <si>
    <t>Registration Fees</t>
  </si>
  <si>
    <t>Conference &amp; Seminar Registration</t>
  </si>
  <si>
    <t>T06-Immersion</t>
  </si>
  <si>
    <t>5813-Ground Transportation</t>
  </si>
  <si>
    <t>5813</t>
  </si>
  <si>
    <t>Motor Pool</t>
  </si>
  <si>
    <t>College Motor Pool</t>
  </si>
  <si>
    <t xml:space="preserve">Less Purchasing Card and Prepaid Expenses </t>
  </si>
  <si>
    <t xml:space="preserve">Less Reimbursed Expenses </t>
  </si>
  <si>
    <t xml:space="preserve">             *Mobile App Available </t>
  </si>
  <si>
    <t>5814-Motor Pool</t>
  </si>
  <si>
    <t>5814</t>
  </si>
  <si>
    <t>5870-Other Travel Expenses</t>
  </si>
  <si>
    <t>Breakfast</t>
  </si>
  <si>
    <t>Lunch</t>
  </si>
  <si>
    <t>Dinner</t>
  </si>
  <si>
    <t>Meals Provided by Registration, Hotel, or Event</t>
  </si>
  <si>
    <t>Portion of Per Diem for Each Meal</t>
  </si>
  <si>
    <t>PER DIEM RATE by LOCATION</t>
  </si>
  <si>
    <t>Total Reduction</t>
  </si>
  <si>
    <t>Travel Expense Report Total</t>
  </si>
  <si>
    <t>TOTAL PER DIEM ALLOWANCE</t>
  </si>
  <si>
    <t>Per Diem Allowance (from Per Diem Calculations Tab)</t>
  </si>
  <si>
    <t>Less Credit for Flat Cap Allowed by Department</t>
  </si>
  <si>
    <t>DEPARTMENTAL CAP</t>
  </si>
  <si>
    <t>TRIP EXPENSE</t>
  </si>
  <si>
    <t xml:space="preserve">     RETURN DATE: </t>
  </si>
  <si>
    <t xml:space="preserve">LOCATION:  </t>
  </si>
  <si>
    <t xml:space="preserve">VEHICLE: </t>
  </si>
  <si>
    <t>Foreign PD Components</t>
  </si>
  <si>
    <t>GROUND TRANSPORT
5813</t>
  </si>
  <si>
    <t>BUSINESS MEALS &amp; HOSTING
5635</t>
  </si>
  <si>
    <t>TRAVEL EXPENSE CAPPED BY DEPARTMENT</t>
  </si>
  <si>
    <t xml:space="preserve">   EMPLOYEE SIGNATURE</t>
  </si>
  <si>
    <t xml:space="preserve">  BUDGET MANAGER SIGNATURE</t>
  </si>
  <si>
    <t>Foreign Per Diem Rates</t>
  </si>
  <si>
    <t>BUSINESS TRAVEL EXPENSE REPORT</t>
  </si>
  <si>
    <t>T08-Other Travel</t>
  </si>
  <si>
    <t>Vehicle Use</t>
  </si>
  <si>
    <t>Motor Pool - Recharged Separately</t>
  </si>
  <si>
    <t>Personal Vehicle-Mileage</t>
  </si>
  <si>
    <t>Rental Vehicle-Purchasing Card</t>
  </si>
  <si>
    <t>Personal and Rental Vehicles (Mix)</t>
  </si>
  <si>
    <t>None</t>
  </si>
  <si>
    <t>T07-Student Activities</t>
  </si>
  <si>
    <t>OVER CAP</t>
  </si>
  <si>
    <t>-BELOW</t>
  </si>
  <si>
    <t>FOREIGN TRAVEL</t>
  </si>
  <si>
    <t>Country</t>
  </si>
  <si>
    <t>Location</t>
  </si>
  <si>
    <t xml:space="preserve">Season Code </t>
  </si>
  <si>
    <t>Season Start Date</t>
  </si>
  <si>
    <t xml:space="preserve">Season End Date </t>
  </si>
  <si>
    <t xml:space="preserve">Meals &amp; Incidentals </t>
  </si>
  <si>
    <t>Effective Date</t>
  </si>
  <si>
    <t xml:space="preserve">Footnote Reference </t>
  </si>
  <si>
    <t xml:space="preserve">Location Code </t>
  </si>
  <si>
    <t>AFGHANISTAN</t>
  </si>
  <si>
    <t>[Other]</t>
  </si>
  <si>
    <t>S1</t>
  </si>
  <si>
    <t>19,2</t>
  </si>
  <si>
    <t>Kabul</t>
  </si>
  <si>
    <t>ALBANIA</t>
  </si>
  <si>
    <t>Tirana</t>
  </si>
  <si>
    <t>ALGERIA</t>
  </si>
  <si>
    <t>Algiers</t>
  </si>
  <si>
    <t>ANDORRA</t>
  </si>
  <si>
    <t>Andorra</t>
  </si>
  <si>
    <t>ANGOLA</t>
  </si>
  <si>
    <t>Luanda</t>
  </si>
  <si>
    <t>ANGUILLA</t>
  </si>
  <si>
    <t>The Valley</t>
  </si>
  <si>
    <t>ANTARCTICA</t>
  </si>
  <si>
    <t>Antarctica Region Posts</t>
  </si>
  <si>
    <t>ANTIGUA AND BARBUDA</t>
  </si>
  <si>
    <t>S2</t>
  </si>
  <si>
    <t>Antigua and Barbuda</t>
  </si>
  <si>
    <t>ARGENTINA</t>
  </si>
  <si>
    <t>Bariloche</t>
  </si>
  <si>
    <t>Buenos Aires</t>
  </si>
  <si>
    <t>Mendoza</t>
  </si>
  <si>
    <t>ARMENIA</t>
  </si>
  <si>
    <t>Yerevan</t>
  </si>
  <si>
    <t>ASCENSION ISLAND</t>
  </si>
  <si>
    <t>Ascension Island</t>
  </si>
  <si>
    <t>AUSTRALIA</t>
  </si>
  <si>
    <t>Adelaide</t>
  </si>
  <si>
    <t>Bendigo</t>
  </si>
  <si>
    <t>Brisbane</t>
  </si>
  <si>
    <t>Broome</t>
  </si>
  <si>
    <t>Cairns</t>
  </si>
  <si>
    <t>Canberra</t>
  </si>
  <si>
    <t>Darwin,  Northern Territory</t>
  </si>
  <si>
    <t>Exmouth</t>
  </si>
  <si>
    <t>Fremantle</t>
  </si>
  <si>
    <t>Hobart</t>
  </si>
  <si>
    <t>Melbourne</t>
  </si>
  <si>
    <t>Perth</t>
  </si>
  <si>
    <t>Richmond, NSW</t>
  </si>
  <si>
    <t>Sydney</t>
  </si>
  <si>
    <t>AUSTRIA</t>
  </si>
  <si>
    <t>Graz</t>
  </si>
  <si>
    <t>Innsbruck</t>
  </si>
  <si>
    <t>Linz</t>
  </si>
  <si>
    <t>Salzburg</t>
  </si>
  <si>
    <t>Vienna</t>
  </si>
  <si>
    <t>AZERBAIJAN</t>
  </si>
  <si>
    <t>Baku</t>
  </si>
  <si>
    <t>Ganja</t>
  </si>
  <si>
    <t>Qabala</t>
  </si>
  <si>
    <t>Bahamas, The</t>
  </si>
  <si>
    <t>Andros Island</t>
  </si>
  <si>
    <t>Eleuthera Island</t>
  </si>
  <si>
    <t>Grand Bahama Island</t>
  </si>
  <si>
    <t>Nassau</t>
  </si>
  <si>
    <t>BAHRAIN</t>
  </si>
  <si>
    <t>Bahrain</t>
  </si>
  <si>
    <t>MANAMA</t>
  </si>
  <si>
    <t>BANGLADESH</t>
  </si>
  <si>
    <t>Chittagong</t>
  </si>
  <si>
    <t>Dhaka</t>
  </si>
  <si>
    <t>Sylhet</t>
  </si>
  <si>
    <t>BARBADOS</t>
  </si>
  <si>
    <t>Barbados</t>
  </si>
  <si>
    <t>BELARUS</t>
  </si>
  <si>
    <t>Minsk</t>
  </si>
  <si>
    <t>BELGIUM</t>
  </si>
  <si>
    <t>Antwerp</t>
  </si>
  <si>
    <t>Brugge</t>
  </si>
  <si>
    <t>Brussels</t>
  </si>
  <si>
    <t>Diegem</t>
  </si>
  <si>
    <t>Kleine Brogel</t>
  </si>
  <si>
    <t>Liege</t>
  </si>
  <si>
    <t>SHAPE/Chievres</t>
  </si>
  <si>
    <t>Zaventem</t>
  </si>
  <si>
    <t>BELIZE</t>
  </si>
  <si>
    <t>Belize City</t>
  </si>
  <si>
    <t>Belmopan</t>
  </si>
  <si>
    <t>Caye Caulker</t>
  </si>
  <si>
    <t>San Pedro</t>
  </si>
  <si>
    <t>BENIN</t>
  </si>
  <si>
    <t>Cotonou</t>
  </si>
  <si>
    <t>BERMUDA</t>
  </si>
  <si>
    <t>Bermuda</t>
  </si>
  <si>
    <t>BHUTAN</t>
  </si>
  <si>
    <t>Bhutan</t>
  </si>
  <si>
    <t>BOLIVIA</t>
  </si>
  <si>
    <t>Cochabamba</t>
  </si>
  <si>
    <t>La Paz</t>
  </si>
  <si>
    <t>Potosi</t>
  </si>
  <si>
    <t>Santa Cruz</t>
  </si>
  <si>
    <t>Tarija</t>
  </si>
  <si>
    <t>Bosnia and Herzegovina</t>
  </si>
  <si>
    <t>Sarajevo</t>
  </si>
  <si>
    <t>BOTSWANA</t>
  </si>
  <si>
    <t>Francistown</t>
  </si>
  <si>
    <t>Gaborone</t>
  </si>
  <si>
    <t>Kasane</t>
  </si>
  <si>
    <t>Maun</t>
  </si>
  <si>
    <t>Selebi Phikwe</t>
  </si>
  <si>
    <t>Serowe</t>
  </si>
  <si>
    <t>BRAZIL</t>
  </si>
  <si>
    <t>Belem</t>
  </si>
  <si>
    <t>Belo Horizonte</t>
  </si>
  <si>
    <t>Brasilia</t>
  </si>
  <si>
    <t>Fortaleza</t>
  </si>
  <si>
    <t>Foz do Iguacu</t>
  </si>
  <si>
    <t>Goiania</t>
  </si>
  <si>
    <t>Manaus</t>
  </si>
  <si>
    <t>Natal</t>
  </si>
  <si>
    <t>Porto Alegre</t>
  </si>
  <si>
    <t>Porto Velho</t>
  </si>
  <si>
    <t>Recife, Pernambuco</t>
  </si>
  <si>
    <t>Rio de Janeiro</t>
  </si>
  <si>
    <t>Salvador da Bahia</t>
  </si>
  <si>
    <t>Sao Paulo</t>
  </si>
  <si>
    <t>BRUNEI</t>
  </si>
  <si>
    <t>Bandar Seri Begawan</t>
  </si>
  <si>
    <t>Jerudong</t>
  </si>
  <si>
    <t>BULGARIA</t>
  </si>
  <si>
    <t>Bourgas</t>
  </si>
  <si>
    <t>Plovdiv</t>
  </si>
  <si>
    <t>Sofia</t>
  </si>
  <si>
    <t>Varna</t>
  </si>
  <si>
    <t>BURKINA FASO</t>
  </si>
  <si>
    <t>Bobo Dioulasso</t>
  </si>
  <si>
    <t>Ouagadougou</t>
  </si>
  <si>
    <t>BURMA</t>
  </si>
  <si>
    <t>Naypyitaw</t>
  </si>
  <si>
    <t>Rangoon</t>
  </si>
  <si>
    <t>BURUNDI</t>
  </si>
  <si>
    <t>Bujumbura</t>
  </si>
  <si>
    <t>CABO VERDE</t>
  </si>
  <si>
    <t>Boa Vista Island</t>
  </si>
  <si>
    <t>Fogo</t>
  </si>
  <si>
    <t>Praia</t>
  </si>
  <si>
    <t>Sal Island</t>
  </si>
  <si>
    <t>Sao Tiago Island</t>
  </si>
  <si>
    <t>Sao Vicente Island</t>
  </si>
  <si>
    <t>CAMBODIA</t>
  </si>
  <si>
    <t>Phnom Penh</t>
  </si>
  <si>
    <t>Siem Reap</t>
  </si>
  <si>
    <t>Sihanoukville</t>
  </si>
  <si>
    <t>CAMEROON</t>
  </si>
  <si>
    <t>Douala</t>
  </si>
  <si>
    <t>Limbe</t>
  </si>
  <si>
    <t>Yaounde</t>
  </si>
  <si>
    <t>CANADA</t>
  </si>
  <si>
    <t>Banff</t>
  </si>
  <si>
    <t>Calgary</t>
  </si>
  <si>
    <t>Dartmouth</t>
  </si>
  <si>
    <t>Edmonton</t>
  </si>
  <si>
    <t>Fort McMurray, Alberta</t>
  </si>
  <si>
    <t>Fredericton</t>
  </si>
  <si>
    <t>Gander, Newfoundland</t>
  </si>
  <si>
    <t>Goose Bay</t>
  </si>
  <si>
    <t>Halifax</t>
  </si>
  <si>
    <t>Kelowna</t>
  </si>
  <si>
    <t>London, Ontario</t>
  </si>
  <si>
    <t>Moncton</t>
  </si>
  <si>
    <t>Montreal</t>
  </si>
  <si>
    <t>Nanoose Bay</t>
  </si>
  <si>
    <t>Ottawa</t>
  </si>
  <si>
    <t>Prince Edward Island</t>
  </si>
  <si>
    <t>Quebec</t>
  </si>
  <si>
    <t>Regina, Saskatchewan</t>
  </si>
  <si>
    <t>Richmond</t>
  </si>
  <si>
    <t>Saskatoon, Saskatchewan</t>
  </si>
  <si>
    <t>Sidney</t>
  </si>
  <si>
    <t>St. John's, Newfoundland</t>
  </si>
  <si>
    <t>Toronto</t>
  </si>
  <si>
    <t>Vancouver</t>
  </si>
  <si>
    <t>Victoria</t>
  </si>
  <si>
    <t>Whistler, BC</t>
  </si>
  <si>
    <t>Whitehorse, Yukon</t>
  </si>
  <si>
    <t>Winnipeg</t>
  </si>
  <si>
    <t>Yellowknife</t>
  </si>
  <si>
    <t>CAYMAN ISLANDS</t>
  </si>
  <si>
    <t>Cayman Islands</t>
  </si>
  <si>
    <t>CENTRAL AFRICAN REPUBLIC</t>
  </si>
  <si>
    <t>Bangui</t>
  </si>
  <si>
    <t>CHAD</t>
  </si>
  <si>
    <t>Ndjamena</t>
  </si>
  <si>
    <t>CHAGOS ARCHIPELAGO</t>
  </si>
  <si>
    <t>Diego Garcia</t>
  </si>
  <si>
    <t>CHILE</t>
  </si>
  <si>
    <t>Santiago</t>
  </si>
  <si>
    <t>CHINA</t>
  </si>
  <si>
    <t>Beijing</t>
  </si>
  <si>
    <t>Changchun</t>
  </si>
  <si>
    <t>Chengdu</t>
  </si>
  <si>
    <t>Chongqing</t>
  </si>
  <si>
    <t>Dalian</t>
  </si>
  <si>
    <t>Fuzhou</t>
  </si>
  <si>
    <t>Guangzhou</t>
  </si>
  <si>
    <t>Guilin</t>
  </si>
  <si>
    <t>Haikou</t>
  </si>
  <si>
    <t>Hangzhou</t>
  </si>
  <si>
    <t>Harbin</t>
  </si>
  <si>
    <t>Jinan</t>
  </si>
  <si>
    <t>Lhasa</t>
  </si>
  <si>
    <t>Lijiang</t>
  </si>
  <si>
    <t>Nanjing</t>
  </si>
  <si>
    <t>Nanning</t>
  </si>
  <si>
    <t>Ningbo</t>
  </si>
  <si>
    <t>Qingdao</t>
  </si>
  <si>
    <t>Sanya</t>
  </si>
  <si>
    <t>Shanghai</t>
  </si>
  <si>
    <t>Shantou</t>
  </si>
  <si>
    <t>Shenyang</t>
  </si>
  <si>
    <t>Shenzhen</t>
  </si>
  <si>
    <t>Suzhou</t>
  </si>
  <si>
    <t>Tianjin</t>
  </si>
  <si>
    <t>Urumqi</t>
  </si>
  <si>
    <t>Wuhan</t>
  </si>
  <si>
    <t>Xiamen</t>
  </si>
  <si>
    <t>Xian</t>
  </si>
  <si>
    <t>Zhuhai</t>
  </si>
  <si>
    <t>COCOS (KEELING) ISLANDS</t>
  </si>
  <si>
    <t>Cocos Islands</t>
  </si>
  <si>
    <t>COLOMBIA</t>
  </si>
  <si>
    <t>Barranquilla</t>
  </si>
  <si>
    <t>Bogota</t>
  </si>
  <si>
    <t>Buenaventura</t>
  </si>
  <si>
    <t>Cali</t>
  </si>
  <si>
    <t>Cartagena</t>
  </si>
  <si>
    <t>Medellin</t>
  </si>
  <si>
    <t>San Andres</t>
  </si>
  <si>
    <t>Santa Marta</t>
  </si>
  <si>
    <t>COMOROS</t>
  </si>
  <si>
    <t>Moroni</t>
  </si>
  <si>
    <t>COOK ISLANDS</t>
  </si>
  <si>
    <t>Rarotonga</t>
  </si>
  <si>
    <t>COSTA RICA</t>
  </si>
  <si>
    <t>San Jose</t>
  </si>
  <si>
    <t>COTE D'IVOIRE</t>
  </si>
  <si>
    <t>Abidjan</t>
  </si>
  <si>
    <t>Yamoussoukro</t>
  </si>
  <si>
    <t>CROATIA</t>
  </si>
  <si>
    <t>Cavtat</t>
  </si>
  <si>
    <t>Dubrovnik</t>
  </si>
  <si>
    <t>Split</t>
  </si>
  <si>
    <t>Zagreb</t>
  </si>
  <si>
    <t>CUBA</t>
  </si>
  <si>
    <t>Camaguey</t>
  </si>
  <si>
    <t>Guantanamo Bay</t>
  </si>
  <si>
    <t>Havana</t>
  </si>
  <si>
    <t>Holguin</t>
  </si>
  <si>
    <t>Matanzas</t>
  </si>
  <si>
    <t>Trinidad</t>
  </si>
  <si>
    <t>CYPRUS</t>
  </si>
  <si>
    <t>Akrotiri</t>
  </si>
  <si>
    <t>Limassol</t>
  </si>
  <si>
    <t>Nicosia</t>
  </si>
  <si>
    <t>Paphos</t>
  </si>
  <si>
    <t>Czech Republic</t>
  </si>
  <si>
    <t>Brno</t>
  </si>
  <si>
    <t>Prague</t>
  </si>
  <si>
    <t>DEM. PEOPLE'S REPUBLIC OF KOREA</t>
  </si>
  <si>
    <t>Pyongyang</t>
  </si>
  <si>
    <t>DEMOCRATIC REPUBLIC OF THE CONGO</t>
  </si>
  <si>
    <t>Bukavu</t>
  </si>
  <si>
    <t>Goma</t>
  </si>
  <si>
    <t>Kinshasa</t>
  </si>
  <si>
    <t>Lubumbashi</t>
  </si>
  <si>
    <t>Mbuji Mayi, Kasai</t>
  </si>
  <si>
    <t>DENMARK</t>
  </si>
  <si>
    <t>Aalborg</t>
  </si>
  <si>
    <t>Copenhagen</t>
  </si>
  <si>
    <t>Lyngby</t>
  </si>
  <si>
    <t>Odense</t>
  </si>
  <si>
    <t>DJIBOUTI</t>
  </si>
  <si>
    <t>Djibouti City</t>
  </si>
  <si>
    <t>DOMINICA</t>
  </si>
  <si>
    <t>Dominica</t>
  </si>
  <si>
    <t>DOMINICAN REPUBLIC</t>
  </si>
  <si>
    <t>Bavaro</t>
  </si>
  <si>
    <t>La Romana</t>
  </si>
  <si>
    <t>Puerto Plata</t>
  </si>
  <si>
    <t>Punta Cana</t>
  </si>
  <si>
    <t>Santo Domingo</t>
  </si>
  <si>
    <t>Sosua</t>
  </si>
  <si>
    <t>ECUADOR</t>
  </si>
  <si>
    <t>Cuenca</t>
  </si>
  <si>
    <t>Galapagos Islands</t>
  </si>
  <si>
    <t>Guayaquil</t>
  </si>
  <si>
    <t>Manta</t>
  </si>
  <si>
    <t>Quito</t>
  </si>
  <si>
    <t>EGYPT</t>
  </si>
  <si>
    <t>Alexandria</t>
  </si>
  <si>
    <t>Aswan</t>
  </si>
  <si>
    <t>Cairo</t>
  </si>
  <si>
    <t>Luxor</t>
  </si>
  <si>
    <t>Sharm el Sheikh</t>
  </si>
  <si>
    <t>EL SALVADOR</t>
  </si>
  <si>
    <t>San Salvador</t>
  </si>
  <si>
    <t>EQUATORIAL GUINEA</t>
  </si>
  <si>
    <t>Bata</t>
  </si>
  <si>
    <t>Malabo</t>
  </si>
  <si>
    <t>ERITREA</t>
  </si>
  <si>
    <t>Asmara</t>
  </si>
  <si>
    <t>Keren</t>
  </si>
  <si>
    <t>Massawa</t>
  </si>
  <si>
    <t>ESTONIA</t>
  </si>
  <si>
    <t>Tallinn</t>
  </si>
  <si>
    <t>ESWATINI</t>
  </si>
  <si>
    <t>Mbabane</t>
  </si>
  <si>
    <t>ETHIOPIA</t>
  </si>
  <si>
    <t>Addis Ababa</t>
  </si>
  <si>
    <t>Falkland Islands (Islas Malvinas)</t>
  </si>
  <si>
    <t>Falkland Islands</t>
  </si>
  <si>
    <t>FAROE ISLANDS</t>
  </si>
  <si>
    <t>Faroe Islands</t>
  </si>
  <si>
    <t>FIJI</t>
  </si>
  <si>
    <t>Korolevu</t>
  </si>
  <si>
    <t>Nadi</t>
  </si>
  <si>
    <t>Natadola</t>
  </si>
  <si>
    <t>Sigatoka</t>
  </si>
  <si>
    <t>Suva</t>
  </si>
  <si>
    <t>FINLAND</t>
  </si>
  <si>
    <t>Helsinki</t>
  </si>
  <si>
    <t>FRANCE</t>
  </si>
  <si>
    <t>Bordeaux</t>
  </si>
  <si>
    <t>Cannes</t>
  </si>
  <si>
    <t>Deauville</t>
  </si>
  <si>
    <t>Lyon</t>
  </si>
  <si>
    <t>Marseille</t>
  </si>
  <si>
    <t>Montpellier</t>
  </si>
  <si>
    <t>Nice</t>
  </si>
  <si>
    <t>Paris</t>
  </si>
  <si>
    <t>Strasbourg</t>
  </si>
  <si>
    <t>Toulouse</t>
  </si>
  <si>
    <t>FRENCH GUIANA</t>
  </si>
  <si>
    <t>French Guiana</t>
  </si>
  <si>
    <t>FRENCH POLYNESIA</t>
  </si>
  <si>
    <t>French Polynesia</t>
  </si>
  <si>
    <t>GABON</t>
  </si>
  <si>
    <t>Libreville</t>
  </si>
  <si>
    <t>Gambia, The</t>
  </si>
  <si>
    <t>Banjul</t>
  </si>
  <si>
    <t>GEORGIA</t>
  </si>
  <si>
    <t>Ajara Region</t>
  </si>
  <si>
    <t>Borjomi</t>
  </si>
  <si>
    <t>Gudauri</t>
  </si>
  <si>
    <t>Kutaisi</t>
  </si>
  <si>
    <t>Tbilisi</t>
  </si>
  <si>
    <t>GERMANY</t>
  </si>
  <si>
    <t>Berlin</t>
  </si>
  <si>
    <t>Boeblingen</t>
  </si>
  <si>
    <t>Bonames</t>
  </si>
  <si>
    <t>Bonn</t>
  </si>
  <si>
    <t>Bremen</t>
  </si>
  <si>
    <t>Cologne</t>
  </si>
  <si>
    <t>Dresden</t>
  </si>
  <si>
    <t>Duesseldorf</t>
  </si>
  <si>
    <t>Echterdingen</t>
  </si>
  <si>
    <t>Erfurt</t>
  </si>
  <si>
    <t>Eschborn</t>
  </si>
  <si>
    <t>Esslingen</t>
  </si>
  <si>
    <t>Frankfurt am Main</t>
  </si>
  <si>
    <t>Garmisch-Partenkirchen</t>
  </si>
  <si>
    <t>Hamburg</t>
  </si>
  <si>
    <t>Hannover</t>
  </si>
  <si>
    <t>Heidelberg</t>
  </si>
  <si>
    <t>Herongen</t>
  </si>
  <si>
    <t>Hoechst</t>
  </si>
  <si>
    <t>Kalkar</t>
  </si>
  <si>
    <t>Koenigswinter</t>
  </si>
  <si>
    <t>Kornwestheim</t>
  </si>
  <si>
    <t>Leipzig</t>
  </si>
  <si>
    <t>Ludwigsburg</t>
  </si>
  <si>
    <t>Mainz</t>
  </si>
  <si>
    <t>Moenchen-Gladbach</t>
  </si>
  <si>
    <t>Munich</t>
  </si>
  <si>
    <t>Nellingen</t>
  </si>
  <si>
    <t>Oberammergau</t>
  </si>
  <si>
    <t>Offenbach</t>
  </si>
  <si>
    <t>Roedelheim</t>
  </si>
  <si>
    <t>Sindelfingen</t>
  </si>
  <si>
    <t>Stuttgart</t>
  </si>
  <si>
    <t>Tuebingen</t>
  </si>
  <si>
    <t>Twisteden</t>
  </si>
  <si>
    <t>Wiesbaden</t>
  </si>
  <si>
    <t>GHANA</t>
  </si>
  <si>
    <t>Accra</t>
  </si>
  <si>
    <t>GIBRALTAR</t>
  </si>
  <si>
    <t>Gibraltar</t>
  </si>
  <si>
    <t>GREECE</t>
  </si>
  <si>
    <t>Athens</t>
  </si>
  <si>
    <t>Iraklion (Crete)</t>
  </si>
  <si>
    <t>GREENLAND</t>
  </si>
  <si>
    <t>Ilulissat</t>
  </si>
  <si>
    <t>Kangerlussuaq</t>
  </si>
  <si>
    <t>Nuuk</t>
  </si>
  <si>
    <t>Thule</t>
  </si>
  <si>
    <t>GRENADA</t>
  </si>
  <si>
    <t>Grenada</t>
  </si>
  <si>
    <t>GUADELOUPE</t>
  </si>
  <si>
    <t>Saint Martin (French Part)</t>
  </si>
  <si>
    <t>GUATEMALA</t>
  </si>
  <si>
    <t>Guatemala City</t>
  </si>
  <si>
    <t>GUINEA</t>
  </si>
  <si>
    <t>Conakry</t>
  </si>
  <si>
    <t>GUINEA-BISSAU</t>
  </si>
  <si>
    <t>Bissau</t>
  </si>
  <si>
    <t>GUYANA</t>
  </si>
  <si>
    <t>Georgetown</t>
  </si>
  <si>
    <t>HAITI</t>
  </si>
  <si>
    <t>Cap Haitien</t>
  </si>
  <si>
    <t>Jacmel</t>
  </si>
  <si>
    <t>Montrouis</t>
  </si>
  <si>
    <t>Petionville</t>
  </si>
  <si>
    <t>Port-au-Prince</t>
  </si>
  <si>
    <t>HOLY SEE</t>
  </si>
  <si>
    <t>Holy See</t>
  </si>
  <si>
    <t>HONDURAS</t>
  </si>
  <si>
    <t>Bay Islands</t>
  </si>
  <si>
    <t>La Ceiba</t>
  </si>
  <si>
    <t>San Pedro Sula</t>
  </si>
  <si>
    <t>Tegucigalpa</t>
  </si>
  <si>
    <t>Tela</t>
  </si>
  <si>
    <t>HONG KONG</t>
  </si>
  <si>
    <t>Hong Kong</t>
  </si>
  <si>
    <t>HUNGARY</t>
  </si>
  <si>
    <t>Budapest</t>
  </si>
  <si>
    <t>Papa</t>
  </si>
  <si>
    <t>ICELAND</t>
  </si>
  <si>
    <t>Akureyri</t>
  </si>
  <si>
    <t>Egilsstadir</t>
  </si>
  <si>
    <t>Reykjavik</t>
  </si>
  <si>
    <t>INDIA</t>
  </si>
  <si>
    <t>Agra</t>
  </si>
  <si>
    <t>Bangalore</t>
  </si>
  <si>
    <t>Chennai</t>
  </si>
  <si>
    <t>Goa</t>
  </si>
  <si>
    <t>Hyderabad</t>
  </si>
  <si>
    <t>Kolkata</t>
  </si>
  <si>
    <t>Mumbai</t>
  </si>
  <si>
    <t>New Delhi</t>
  </si>
  <si>
    <t>Pune</t>
  </si>
  <si>
    <t>Trivandrum</t>
  </si>
  <si>
    <t>INDONESIA</t>
  </si>
  <si>
    <t>Bali</t>
  </si>
  <si>
    <t>Bandung</t>
  </si>
  <si>
    <t>Denpasar</t>
  </si>
  <si>
    <t>Jakarta</t>
  </si>
  <si>
    <t>Jayapura</t>
  </si>
  <si>
    <t>Medan</t>
  </si>
  <si>
    <t>Surabaya</t>
  </si>
  <si>
    <t>Timika, Irian Jaya</t>
  </si>
  <si>
    <t>IRAN</t>
  </si>
  <si>
    <t>Tehran</t>
  </si>
  <si>
    <t>IRAQ</t>
  </si>
  <si>
    <t>53,24,2</t>
  </si>
  <si>
    <t>Baghdad</t>
  </si>
  <si>
    <t>24,2</t>
  </si>
  <si>
    <t>Erbil</t>
  </si>
  <si>
    <t>IRELAND</t>
  </si>
  <si>
    <t>Cork</t>
  </si>
  <si>
    <t>Dublin</t>
  </si>
  <si>
    <t>Galway</t>
  </si>
  <si>
    <t>ISRAEL</t>
  </si>
  <si>
    <t>Eilat</t>
  </si>
  <si>
    <t>En Boqeq</t>
  </si>
  <si>
    <t>Haifa</t>
  </si>
  <si>
    <t>Herzliya-Pituach</t>
  </si>
  <si>
    <t>Sedom</t>
  </si>
  <si>
    <t>Tel Aviv</t>
  </si>
  <si>
    <t>Tiberias</t>
  </si>
  <si>
    <t>ITALY</t>
  </si>
  <si>
    <t>Aviano</t>
  </si>
  <si>
    <t>Bari</t>
  </si>
  <si>
    <t>Bologna</t>
  </si>
  <si>
    <t>Bolzano</t>
  </si>
  <si>
    <t>Capri</t>
  </si>
  <si>
    <t>Catania</t>
  </si>
  <si>
    <t>Como</t>
  </si>
  <si>
    <t>Ferrara</t>
  </si>
  <si>
    <t>Florence</t>
  </si>
  <si>
    <t>Gaeta</t>
  </si>
  <si>
    <t>Genoa</t>
  </si>
  <si>
    <t>La Spezia</t>
  </si>
  <si>
    <t>Milan</t>
  </si>
  <si>
    <t>Modena</t>
  </si>
  <si>
    <t>Naples</t>
  </si>
  <si>
    <t>Palermo</t>
  </si>
  <si>
    <t>Pisa</t>
  </si>
  <si>
    <t>Ravenna</t>
  </si>
  <si>
    <t>Reggio Emilia</t>
  </si>
  <si>
    <t>Rimini</t>
  </si>
  <si>
    <t>Rome</t>
  </si>
  <si>
    <t>Siena</t>
  </si>
  <si>
    <t>Taormina</t>
  </si>
  <si>
    <t>Treviso</t>
  </si>
  <si>
    <t>Trieste</t>
  </si>
  <si>
    <t>Turin</t>
  </si>
  <si>
    <t>Venice</t>
  </si>
  <si>
    <t>Verona</t>
  </si>
  <si>
    <t>Vicenza</t>
  </si>
  <si>
    <t>JAMAICA</t>
  </si>
  <si>
    <t>Kingston</t>
  </si>
  <si>
    <t>Montego Bay</t>
  </si>
  <si>
    <t>JAPAN</t>
  </si>
  <si>
    <t>Akashi</t>
  </si>
  <si>
    <t>Amagasaki</t>
  </si>
  <si>
    <t>Asahikawa</t>
  </si>
  <si>
    <t>Ashiya</t>
  </si>
  <si>
    <t>Awashima</t>
  </si>
  <si>
    <t>Beppu</t>
  </si>
  <si>
    <t>Fukui</t>
  </si>
  <si>
    <t>Fukuoka</t>
  </si>
  <si>
    <t>Fukuyama</t>
  </si>
  <si>
    <t>Gifu</t>
  </si>
  <si>
    <t>Hamamatsu</t>
  </si>
  <si>
    <t>Hiroshima</t>
  </si>
  <si>
    <t>Itazuke</t>
  </si>
  <si>
    <t>Izumisano</t>
  </si>
  <si>
    <t>Kagoshima</t>
  </si>
  <si>
    <t>Kanazawa</t>
  </si>
  <si>
    <t>Kitakyushu</t>
  </si>
  <si>
    <t>Kochi</t>
  </si>
  <si>
    <t>Komaki</t>
  </si>
  <si>
    <t>Kumamoto</t>
  </si>
  <si>
    <t>Kurashiki</t>
  </si>
  <si>
    <t>Kure</t>
  </si>
  <si>
    <t>Kyoto</t>
  </si>
  <si>
    <t>Matsue</t>
  </si>
  <si>
    <t>Matsuyama</t>
  </si>
  <si>
    <t>Miyazaki City</t>
  </si>
  <si>
    <t>Morioka</t>
  </si>
  <si>
    <t>Nagasaki</t>
  </si>
  <si>
    <t>Nagoya</t>
  </si>
  <si>
    <t>NAHA</t>
  </si>
  <si>
    <t>Nara</t>
  </si>
  <si>
    <t>Narita</t>
  </si>
  <si>
    <t>Niigata</t>
  </si>
  <si>
    <t>Nishinomiya</t>
  </si>
  <si>
    <t>Obihiro</t>
  </si>
  <si>
    <t>Oita</t>
  </si>
  <si>
    <t>Okayama</t>
  </si>
  <si>
    <t>Okinawa Prefecture</t>
  </si>
  <si>
    <t>Osaka-Kobe</t>
  </si>
  <si>
    <t>Otsu</t>
  </si>
  <si>
    <t>Oyama</t>
  </si>
  <si>
    <t>Sapporo</t>
  </si>
  <si>
    <t>Sasebo</t>
  </si>
  <si>
    <t>Sendai</t>
  </si>
  <si>
    <t>Shiga</t>
  </si>
  <si>
    <t>Takamatsu</t>
  </si>
  <si>
    <t>Takayama</t>
  </si>
  <si>
    <t>Tokushima</t>
  </si>
  <si>
    <t>Tokyo City</t>
  </si>
  <si>
    <t>Tokyo-To</t>
  </si>
  <si>
    <t>Tottori</t>
  </si>
  <si>
    <t>Toyama</t>
  </si>
  <si>
    <t>Toyonaka</t>
  </si>
  <si>
    <t>Tsu</t>
  </si>
  <si>
    <t>Wakayama</t>
  </si>
  <si>
    <t>Yamato</t>
  </si>
  <si>
    <t>Yokohama</t>
  </si>
  <si>
    <t>Yokota</t>
  </si>
  <si>
    <t>Yufuin</t>
  </si>
  <si>
    <t>Jerusalem</t>
  </si>
  <si>
    <t>JORDAN</t>
  </si>
  <si>
    <t>Amman</t>
  </si>
  <si>
    <t>Aqaba</t>
  </si>
  <si>
    <t>Dead Sea/Jordan Valley</t>
  </si>
  <si>
    <t>Petra</t>
  </si>
  <si>
    <t>KAZAKHSTAN</t>
  </si>
  <si>
    <t>Aktau</t>
  </si>
  <si>
    <t>Almaty</t>
  </si>
  <si>
    <t>Nur-Sultan</t>
  </si>
  <si>
    <t>KENYA</t>
  </si>
  <si>
    <t>Lamu</t>
  </si>
  <si>
    <t>Malindi</t>
  </si>
  <si>
    <t>Mara Area Region</t>
  </si>
  <si>
    <t>Mombasa</t>
  </si>
  <si>
    <t>Mt. Kenya Area</t>
  </si>
  <si>
    <t>Nairobi</t>
  </si>
  <si>
    <t>Nanyuki</t>
  </si>
  <si>
    <t>Watamu</t>
  </si>
  <si>
    <t>KIRIBATI</t>
  </si>
  <si>
    <t>Christmas Island</t>
  </si>
  <si>
    <t>Kiribati</t>
  </si>
  <si>
    <t>Korea, South</t>
  </si>
  <si>
    <t>Busan</t>
  </si>
  <si>
    <t>Changwon</t>
  </si>
  <si>
    <t>Cheju</t>
  </si>
  <si>
    <t>Chinju</t>
  </si>
  <si>
    <t>Chongju</t>
  </si>
  <si>
    <t>Chonju</t>
  </si>
  <si>
    <t>Chung Ju</t>
  </si>
  <si>
    <t>Incheon</t>
  </si>
  <si>
    <t>Kimhae</t>
  </si>
  <si>
    <t>Kumi</t>
  </si>
  <si>
    <t>Kwangju</t>
  </si>
  <si>
    <t>Kyongju</t>
  </si>
  <si>
    <t>Masan</t>
  </si>
  <si>
    <t>Pyeongchang</t>
  </si>
  <si>
    <t>Pyongtaek</t>
  </si>
  <si>
    <t>Seoul</t>
  </si>
  <si>
    <t>Sokcho</t>
  </si>
  <si>
    <t>Taegu</t>
  </si>
  <si>
    <t>Taejon</t>
  </si>
  <si>
    <t>Uijongbu</t>
  </si>
  <si>
    <t>Ulsan</t>
  </si>
  <si>
    <t>KOSOVO</t>
  </si>
  <si>
    <t>Pristina</t>
  </si>
  <si>
    <t>KUWAIT</t>
  </si>
  <si>
    <t>Kuwait City</t>
  </si>
  <si>
    <t>KYRGYZSTAN</t>
  </si>
  <si>
    <t>Bishkek</t>
  </si>
  <si>
    <t>Issyk-Kul Region</t>
  </si>
  <si>
    <t>LAOS</t>
  </si>
  <si>
    <t>Luang Prabang</t>
  </si>
  <si>
    <t>Vientiane</t>
  </si>
  <si>
    <t>LATVIA</t>
  </si>
  <si>
    <t>Riga</t>
  </si>
  <si>
    <t>LEBANON</t>
  </si>
  <si>
    <t>42,2</t>
  </si>
  <si>
    <t>Beirut</t>
  </si>
  <si>
    <t>LESOTHO</t>
  </si>
  <si>
    <t>Maseru</t>
  </si>
  <si>
    <t>LIBERIA</t>
  </si>
  <si>
    <t>Monrovia</t>
  </si>
  <si>
    <t>LIBYA</t>
  </si>
  <si>
    <t>Benghazi</t>
  </si>
  <si>
    <t>Misurata</t>
  </si>
  <si>
    <t>Sirte</t>
  </si>
  <si>
    <t>Tripoli</t>
  </si>
  <si>
    <t>15,2</t>
  </si>
  <si>
    <t>LIECHTENSTEIN</t>
  </si>
  <si>
    <t>Liechtenstein</t>
  </si>
  <si>
    <t>LITHUANIA</t>
  </si>
  <si>
    <t>Palanga</t>
  </si>
  <si>
    <t>Vilnius</t>
  </si>
  <si>
    <t>LUXEMBOURG</t>
  </si>
  <si>
    <t>Luxembourg</t>
  </si>
  <si>
    <t>MACAU</t>
  </si>
  <si>
    <t>Macau</t>
  </si>
  <si>
    <t>MADAGASCAR</t>
  </si>
  <si>
    <t>Antananarivo</t>
  </si>
  <si>
    <t>Nosy Be</t>
  </si>
  <si>
    <t>MALAWI</t>
  </si>
  <si>
    <t>Blantyre</t>
  </si>
  <si>
    <t>Lilongwe</t>
  </si>
  <si>
    <t>Salima</t>
  </si>
  <si>
    <t>MALAYSIA</t>
  </si>
  <si>
    <t>Kota Kinabalu, Sabah</t>
  </si>
  <si>
    <t>Kuala Lumpur</t>
  </si>
  <si>
    <t>Kuantan</t>
  </si>
  <si>
    <t>Langkawi</t>
  </si>
  <si>
    <t>Melaka</t>
  </si>
  <si>
    <t>Penang</t>
  </si>
  <si>
    <t>MALDIVES</t>
  </si>
  <si>
    <t>Maldives</t>
  </si>
  <si>
    <t>MALI</t>
  </si>
  <si>
    <t>Bamako</t>
  </si>
  <si>
    <t>MALTA</t>
  </si>
  <si>
    <t>Malta</t>
  </si>
  <si>
    <t>MARSHALL ISLANDS</t>
  </si>
  <si>
    <t>Kwajalein Atoll</t>
  </si>
  <si>
    <t>Likiep Atoll</t>
  </si>
  <si>
    <t>Majuro</t>
  </si>
  <si>
    <t>MARTINIQUE</t>
  </si>
  <si>
    <t>Martinique</t>
  </si>
  <si>
    <t>MAURITANIA</t>
  </si>
  <si>
    <t>Kaedi</t>
  </si>
  <si>
    <t>Nouadhibou</t>
  </si>
  <si>
    <t>Nouakchott</t>
  </si>
  <si>
    <t>MAURITIUS</t>
  </si>
  <si>
    <t>Mauritius</t>
  </si>
  <si>
    <t>Mayotte</t>
  </si>
  <si>
    <t>Mayotte Islands</t>
  </si>
  <si>
    <t>MEXICO</t>
  </si>
  <si>
    <t>Acapulco</t>
  </si>
  <si>
    <t>Campeche</t>
  </si>
  <si>
    <t>Cancun</t>
  </si>
  <si>
    <t>Chihuahua</t>
  </si>
  <si>
    <t>Ciudad Juarez</t>
  </si>
  <si>
    <t>Ciudad Victoria</t>
  </si>
  <si>
    <t>Colima</t>
  </si>
  <si>
    <t>Cozumel</t>
  </si>
  <si>
    <t>Cuernavaca</t>
  </si>
  <si>
    <t>Culiacan</t>
  </si>
  <si>
    <t>Ensenada</t>
  </si>
  <si>
    <t>Guadalajara</t>
  </si>
  <si>
    <t>Hermosillo</t>
  </si>
  <si>
    <t>Huatulco</t>
  </si>
  <si>
    <t>Ixtapa Zihuatanejo</t>
  </si>
  <si>
    <t>Los Cabos (Cabo San Lucas and San Jose del Ca</t>
  </si>
  <si>
    <t>Manzanillo</t>
  </si>
  <si>
    <t>Matamoros</t>
  </si>
  <si>
    <t>Mazatlan</t>
  </si>
  <si>
    <t>Merida</t>
  </si>
  <si>
    <t>Mexicali</t>
  </si>
  <si>
    <t>Mexico City, D.F.</t>
  </si>
  <si>
    <t>Monterrey</t>
  </si>
  <si>
    <t>Morelia</t>
  </si>
  <si>
    <t>Nogales</t>
  </si>
  <si>
    <t>Nuevo Laredo</t>
  </si>
  <si>
    <t>Playa del Carmen, Quintana Roo</t>
  </si>
  <si>
    <t>Puebla</t>
  </si>
  <si>
    <t>Puerto Penasco</t>
  </si>
  <si>
    <t>Puerto Vallarta</t>
  </si>
  <si>
    <t>Queretaro</t>
  </si>
  <si>
    <t>San Carlos</t>
  </si>
  <si>
    <t>San Luis Potosi</t>
  </si>
  <si>
    <t>San Miguel de Allende</t>
  </si>
  <si>
    <t>Tapachula</t>
  </si>
  <si>
    <t>Tijuana</t>
  </si>
  <si>
    <t>Valle del Bravo</t>
  </si>
  <si>
    <t>Veracruz</t>
  </si>
  <si>
    <t>Zacatecas</t>
  </si>
  <si>
    <t>Micronesia, Federated States of</t>
  </si>
  <si>
    <t>Chuuk</t>
  </si>
  <si>
    <t>Kosrae</t>
  </si>
  <si>
    <t>Pohnpei</t>
  </si>
  <si>
    <t>Yap</t>
  </si>
  <si>
    <t>MOLDOVA</t>
  </si>
  <si>
    <t>Chisinau</t>
  </si>
  <si>
    <t>MONACO</t>
  </si>
  <si>
    <t>Monaco</t>
  </si>
  <si>
    <t>MONGOLIA</t>
  </si>
  <si>
    <t>Ulaanbaatar</t>
  </si>
  <si>
    <t>MONTENEGRO</t>
  </si>
  <si>
    <t>Podgorica</t>
  </si>
  <si>
    <t>MONTSERRAT</t>
  </si>
  <si>
    <t>Montserrat</t>
  </si>
  <si>
    <t>MOROCCO</t>
  </si>
  <si>
    <t>Agadir</t>
  </si>
  <si>
    <t>Casablanca</t>
  </si>
  <si>
    <t>Fes</t>
  </si>
  <si>
    <t>Marrakech</t>
  </si>
  <si>
    <t>Rabat</t>
  </si>
  <si>
    <t>Tangier</t>
  </si>
  <si>
    <t>Taroudant</t>
  </si>
  <si>
    <t>MOZAMBIQUE</t>
  </si>
  <si>
    <t>Maputo</t>
  </si>
  <si>
    <t>Pemba</t>
  </si>
  <si>
    <t>NAMIBIA</t>
  </si>
  <si>
    <t>Etosha</t>
  </si>
  <si>
    <t>Opuwo</t>
  </si>
  <si>
    <t>Walvis Bay</t>
  </si>
  <si>
    <t>Windhoek</t>
  </si>
  <si>
    <t>NAURU</t>
  </si>
  <si>
    <t>Nauru</t>
  </si>
  <si>
    <t>NEPAL</t>
  </si>
  <si>
    <t>Kathmandu</t>
  </si>
  <si>
    <t>Pokhara</t>
  </si>
  <si>
    <t>NETHERLANDS</t>
  </si>
  <si>
    <t>Amsterdam</t>
  </si>
  <si>
    <t>Coevorden</t>
  </si>
  <si>
    <t>Eindhoven</t>
  </si>
  <si>
    <t>Lisse</t>
  </si>
  <si>
    <t>Maastricht</t>
  </si>
  <si>
    <t>Noordwijk</t>
  </si>
  <si>
    <t>Papendrecht</t>
  </si>
  <si>
    <t>Rotterdam</t>
  </si>
  <si>
    <t>Schiphol</t>
  </si>
  <si>
    <t>The Hague</t>
  </si>
  <si>
    <t>Utrecht</t>
  </si>
  <si>
    <t>Aruba</t>
  </si>
  <si>
    <t>Bonaire</t>
  </si>
  <si>
    <t>Curacao</t>
  </si>
  <si>
    <t>Saba</t>
  </si>
  <si>
    <t>NEW CALEDONIA</t>
  </si>
  <si>
    <t>New Caledonia</t>
  </si>
  <si>
    <t>NEW ZEALAND</t>
  </si>
  <si>
    <t>Auckland</t>
  </si>
  <si>
    <t>Christchurch</t>
  </si>
  <si>
    <t>Dunedin</t>
  </si>
  <si>
    <t>Queenstown</t>
  </si>
  <si>
    <t>Wellington</t>
  </si>
  <si>
    <t>NICARAGUA</t>
  </si>
  <si>
    <t>Corn Island</t>
  </si>
  <si>
    <t>Managua</t>
  </si>
  <si>
    <t>San Juan del Sur</t>
  </si>
  <si>
    <t>NIGER</t>
  </si>
  <si>
    <t>Niamey</t>
  </si>
  <si>
    <t>NIGERIA</t>
  </si>
  <si>
    <t>Abuja</t>
  </si>
  <si>
    <t>Kaduna</t>
  </si>
  <si>
    <t>Lagos</t>
  </si>
  <si>
    <t>Port Harcourt</t>
  </si>
  <si>
    <t>NIUE</t>
  </si>
  <si>
    <t>Niue</t>
  </si>
  <si>
    <t>NORTH MACEDONIA</t>
  </si>
  <si>
    <t>Ohrid</t>
  </si>
  <si>
    <t>Skopje</t>
  </si>
  <si>
    <t>NORWAY</t>
  </si>
  <si>
    <t>Oslo</t>
  </si>
  <si>
    <t>Stavanger</t>
  </si>
  <si>
    <t>OMAN</t>
  </si>
  <si>
    <t>Duqm</t>
  </si>
  <si>
    <t>Muscat</t>
  </si>
  <si>
    <t>Salalah</t>
  </si>
  <si>
    <t>OTHER FOREIGN LOCALITIES</t>
  </si>
  <si>
    <t>Other Foreign Localities</t>
  </si>
  <si>
    <t>PAKISTAN</t>
  </si>
  <si>
    <t>Faisalabad</t>
  </si>
  <si>
    <t>Islamabad</t>
  </si>
  <si>
    <t>Karachi</t>
  </si>
  <si>
    <t>Lahore</t>
  </si>
  <si>
    <t>Peshawar</t>
  </si>
  <si>
    <t>Quetta</t>
  </si>
  <si>
    <t>PALAU</t>
  </si>
  <si>
    <t>Koror</t>
  </si>
  <si>
    <t>PANAMA</t>
  </si>
  <si>
    <t>Colon</t>
  </si>
  <si>
    <t>David, Chiriqui</t>
  </si>
  <si>
    <t>Panama City</t>
  </si>
  <si>
    <t>PAPUA NEW GUINEA</t>
  </si>
  <si>
    <t>Port Moresby</t>
  </si>
  <si>
    <t>PARAGUAY</t>
  </si>
  <si>
    <t>Asuncion</t>
  </si>
  <si>
    <t>Ciudad del Este</t>
  </si>
  <si>
    <t>Pegro Juan</t>
  </si>
  <si>
    <t>PERU</t>
  </si>
  <si>
    <t>Cusco</t>
  </si>
  <si>
    <t>Lima</t>
  </si>
  <si>
    <t>Paracas</t>
  </si>
  <si>
    <t>PHILIPPINES</t>
  </si>
  <si>
    <t>Baguio City</t>
  </si>
  <si>
    <t>Cebu</t>
  </si>
  <si>
    <t>Clark AFB</t>
  </si>
  <si>
    <t>Davao City</t>
  </si>
  <si>
    <t>Mactan</t>
  </si>
  <si>
    <t>Manila</t>
  </si>
  <si>
    <t>POLAND</t>
  </si>
  <si>
    <t>Bydgoszcz</t>
  </si>
  <si>
    <t>Gdansk</t>
  </si>
  <si>
    <t>29,31</t>
  </si>
  <si>
    <t>Katowice</t>
  </si>
  <si>
    <t>Kielce</t>
  </si>
  <si>
    <t>Krakow</t>
  </si>
  <si>
    <t>Poznan</t>
  </si>
  <si>
    <t>Warsaw</t>
  </si>
  <si>
    <t>Wroclaw</t>
  </si>
  <si>
    <t>Zakopane</t>
  </si>
  <si>
    <t>PORTUGAL</t>
  </si>
  <si>
    <t>Cascais</t>
  </si>
  <si>
    <t>Estoril</t>
  </si>
  <si>
    <t>Faial Island</t>
  </si>
  <si>
    <t>Lisbon</t>
  </si>
  <si>
    <t>Madeira Islands</t>
  </si>
  <si>
    <t>Oeiras</t>
  </si>
  <si>
    <t>Oporto</t>
  </si>
  <si>
    <t>Ponta Delgada</t>
  </si>
  <si>
    <t>Sao Miguel Island</t>
  </si>
  <si>
    <t>QATAR</t>
  </si>
  <si>
    <t>Doha</t>
  </si>
  <si>
    <t>REPUBLIC OF THE CONGO</t>
  </si>
  <si>
    <t>Brazzaville</t>
  </si>
  <si>
    <t>REUNION</t>
  </si>
  <si>
    <t>Reunion</t>
  </si>
  <si>
    <t>ROMANIA</t>
  </si>
  <si>
    <t>Bucharest</t>
  </si>
  <si>
    <t>RUSSIA</t>
  </si>
  <si>
    <t>Moscow</t>
  </si>
  <si>
    <t>Saint Petersburg</t>
  </si>
  <si>
    <t>Sochi</t>
  </si>
  <si>
    <t>Vladivostok</t>
  </si>
  <si>
    <t>Yekaterinburg</t>
  </si>
  <si>
    <t>Yuzhno-Sakhalinsk</t>
  </si>
  <si>
    <t>RWANDA</t>
  </si>
  <si>
    <t>Akagera</t>
  </si>
  <si>
    <t>Gisenyi</t>
  </si>
  <si>
    <t>Kigali</t>
  </si>
  <si>
    <t>Ruhengeri</t>
  </si>
  <si>
    <t>SAINT HELENA</t>
  </si>
  <si>
    <t>Saint Helena</t>
  </si>
  <si>
    <t>SAINT KITTS AND NEVIS</t>
  </si>
  <si>
    <t>Saint Kitts and Nevis</t>
  </si>
  <si>
    <t>SAINT VINCENT AND THE GRENADINES</t>
  </si>
  <si>
    <t>Saint Vincent and the Grenadines</t>
  </si>
  <si>
    <t>Samoa</t>
  </si>
  <si>
    <t>SAN MARINO</t>
  </si>
  <si>
    <t>San Marino</t>
  </si>
  <si>
    <t>SAO TOME AND PRINCIPE</t>
  </si>
  <si>
    <t>Principe</t>
  </si>
  <si>
    <t>Sao Tome</t>
  </si>
  <si>
    <t>SAUDI ARABIA</t>
  </si>
  <si>
    <t>Dhahran Area</t>
  </si>
  <si>
    <t>Eskan</t>
  </si>
  <si>
    <t>Jeddah</t>
  </si>
  <si>
    <t>Medina</t>
  </si>
  <si>
    <t>Riyadh</t>
  </si>
  <si>
    <t>Taif</t>
  </si>
  <si>
    <t>SENEGAL</t>
  </si>
  <si>
    <t>Dakar</t>
  </si>
  <si>
    <t>Mbour</t>
  </si>
  <si>
    <t>SERBIA</t>
  </si>
  <si>
    <t>Belgrade</t>
  </si>
  <si>
    <t>Kopaonik</t>
  </si>
  <si>
    <t>SEYCHELLES</t>
  </si>
  <si>
    <t>Seychelles</t>
  </si>
  <si>
    <t>SIERRA LEONE</t>
  </si>
  <si>
    <t>Freetown</t>
  </si>
  <si>
    <t>SINGAPORE</t>
  </si>
  <si>
    <t>Singapore</t>
  </si>
  <si>
    <t>Slovakia</t>
  </si>
  <si>
    <t>Bratislava</t>
  </si>
  <si>
    <t>Liptovsky Mikulas</t>
  </si>
  <si>
    <t>Zilina</t>
  </si>
  <si>
    <t>SLOVENIA</t>
  </si>
  <si>
    <t>Ljubljana</t>
  </si>
  <si>
    <t>Portoroz</t>
  </si>
  <si>
    <t>SOLOMON ISLANDS</t>
  </si>
  <si>
    <t>SOMALIA</t>
  </si>
  <si>
    <t>22,2</t>
  </si>
  <si>
    <t>Mogadishu</t>
  </si>
  <si>
    <t>SOUTH AFRICA</t>
  </si>
  <si>
    <t>Bloemfontein</t>
  </si>
  <si>
    <t>Cape Town</t>
  </si>
  <si>
    <t>Durban</t>
  </si>
  <si>
    <t>Johannesburg</t>
  </si>
  <si>
    <t>Pretoria</t>
  </si>
  <si>
    <t>Sun City</t>
  </si>
  <si>
    <t>SOUTH SUDAN</t>
  </si>
  <si>
    <t>Juba</t>
  </si>
  <si>
    <t>SPAIN</t>
  </si>
  <si>
    <t>Almeria</t>
  </si>
  <si>
    <t>Balearic Islands</t>
  </si>
  <si>
    <t>Barcelona</t>
  </si>
  <si>
    <t>Bilbao</t>
  </si>
  <si>
    <t>Fuengirola</t>
  </si>
  <si>
    <t>La Coruna</t>
  </si>
  <si>
    <t>Las Palmas de Gran Canaria</t>
  </si>
  <si>
    <t>Madrid</t>
  </si>
  <si>
    <t>Malaga</t>
  </si>
  <si>
    <t>Marbella</t>
  </si>
  <si>
    <t>Oviedo</t>
  </si>
  <si>
    <t>San Sebastian</t>
  </si>
  <si>
    <t>Santa Cruz de Tenerife</t>
  </si>
  <si>
    <t>Santander</t>
  </si>
  <si>
    <t>Santiago de Compostela</t>
  </si>
  <si>
    <t>Seville</t>
  </si>
  <si>
    <t>Valencia</t>
  </si>
  <si>
    <t>Vigo</t>
  </si>
  <si>
    <t>Zaragoza</t>
  </si>
  <si>
    <t>SRI LANKA</t>
  </si>
  <si>
    <t>Ahungalla</t>
  </si>
  <si>
    <t>Bentota</t>
  </si>
  <si>
    <t>Chilaw</t>
  </si>
  <si>
    <t>Colombo</t>
  </si>
  <si>
    <t>Galle</t>
  </si>
  <si>
    <t>Kandy</t>
  </si>
  <si>
    <t>Trincomalee</t>
  </si>
  <si>
    <t>ST LUCIA</t>
  </si>
  <si>
    <t>Saint Lucia</t>
  </si>
  <si>
    <t>SUDAN</t>
  </si>
  <si>
    <t>Khartoum</t>
  </si>
  <si>
    <t>SURINAME</t>
  </si>
  <si>
    <t>Paramaribo</t>
  </si>
  <si>
    <t>SWEDEN</t>
  </si>
  <si>
    <t>Stockholm</t>
  </si>
  <si>
    <t>SWITZERLAND</t>
  </si>
  <si>
    <t>Bad Ragaz</t>
  </si>
  <si>
    <t>Basel</t>
  </si>
  <si>
    <t>Bern</t>
  </si>
  <si>
    <t>Davos</t>
  </si>
  <si>
    <t>Geneva</t>
  </si>
  <si>
    <t>Klosters</t>
  </si>
  <si>
    <t>Lugano</t>
  </si>
  <si>
    <t>Montreux</t>
  </si>
  <si>
    <t>Zurich</t>
  </si>
  <si>
    <t>SYRIA</t>
  </si>
  <si>
    <t>Damascus</t>
  </si>
  <si>
    <t>TAIWAN</t>
  </si>
  <si>
    <t>Kaohsiung</t>
  </si>
  <si>
    <t>Taichung</t>
  </si>
  <si>
    <t>Taipei</t>
  </si>
  <si>
    <t>TAJIKISTAN</t>
  </si>
  <si>
    <t>Dushanbe</t>
  </si>
  <si>
    <t>Khorog</t>
  </si>
  <si>
    <t>Kulob</t>
  </si>
  <si>
    <t>TANZANIA</t>
  </si>
  <si>
    <t>Arusha</t>
  </si>
  <si>
    <t>Dar Es Salaam</t>
  </si>
  <si>
    <t>Dodoma</t>
  </si>
  <si>
    <t>Morogoro</t>
  </si>
  <si>
    <t>Zanzibar</t>
  </si>
  <si>
    <t>THAILAND</t>
  </si>
  <si>
    <t>Bangkok</t>
  </si>
  <si>
    <t>Cha Am</t>
  </si>
  <si>
    <t>Chiang Mai</t>
  </si>
  <si>
    <t>Chiang Rai</t>
  </si>
  <si>
    <t>Hat Yai</t>
  </si>
  <si>
    <t>Hua Hin</t>
  </si>
  <si>
    <t>Khao Lak</t>
  </si>
  <si>
    <t>Krabi</t>
  </si>
  <si>
    <t>Nong Khai</t>
  </si>
  <si>
    <t>Pattaya City</t>
  </si>
  <si>
    <t>Phuket</t>
  </si>
  <si>
    <t>Samui Island</t>
  </si>
  <si>
    <t>TIMOR-LESTE</t>
  </si>
  <si>
    <t>Dili</t>
  </si>
  <si>
    <t>TOGO</t>
  </si>
  <si>
    <t>Lama Kara</t>
  </si>
  <si>
    <t>Lome</t>
  </si>
  <si>
    <t>Tokelau</t>
  </si>
  <si>
    <t>Tokelau Islands</t>
  </si>
  <si>
    <t>TONGA</t>
  </si>
  <si>
    <t>Nukualofa</t>
  </si>
  <si>
    <t>TRINIDAD AND TOBAGO</t>
  </si>
  <si>
    <t>Port of Spain</t>
  </si>
  <si>
    <t>Tobago</t>
  </si>
  <si>
    <t>TUNISIA</t>
  </si>
  <si>
    <t>Hammamet</t>
  </si>
  <si>
    <t>Jerba</t>
  </si>
  <si>
    <t>Tabarka</t>
  </si>
  <si>
    <t>Tamerza</t>
  </si>
  <si>
    <t>Tozeur</t>
  </si>
  <si>
    <t>Tunis</t>
  </si>
  <si>
    <t>68,2</t>
  </si>
  <si>
    <t>TURKEY</t>
  </si>
  <si>
    <t>Adana-Incirlik</t>
  </si>
  <si>
    <t>Ankara</t>
  </si>
  <si>
    <t>Antalya</t>
  </si>
  <si>
    <t>Bursa</t>
  </si>
  <si>
    <t>Gaziantep</t>
  </si>
  <si>
    <t>Istanbul</t>
  </si>
  <si>
    <t>Izmir-Cigli</t>
  </si>
  <si>
    <t>TURKMENISTAN</t>
  </si>
  <si>
    <t>Ashgabat</t>
  </si>
  <si>
    <t>TURKS AND CAICOS ISLANDS</t>
  </si>
  <si>
    <t>Turks and Caicos Islands</t>
  </si>
  <si>
    <t>TUVALU</t>
  </si>
  <si>
    <t>Tuvalu</t>
  </si>
  <si>
    <t>UGANDA</t>
  </si>
  <si>
    <t>Entebbe</t>
  </si>
  <si>
    <t>Fort Portal</t>
  </si>
  <si>
    <t>Gulu</t>
  </si>
  <si>
    <t>Jinja</t>
  </si>
  <si>
    <t>Kampala</t>
  </si>
  <si>
    <t>Mbale</t>
  </si>
  <si>
    <t>Mbarara</t>
  </si>
  <si>
    <t>UKRAINE</t>
  </si>
  <si>
    <t>Kharkiv</t>
  </si>
  <si>
    <t>Kyiv</t>
  </si>
  <si>
    <t>UNITED ARAB EMIRATES</t>
  </si>
  <si>
    <t>Abu Dhabi</t>
  </si>
  <si>
    <t>Dubai</t>
  </si>
  <si>
    <t>UNITED KINGDOM</t>
  </si>
  <si>
    <t>Belfast</t>
  </si>
  <si>
    <t>Birmingham</t>
  </si>
  <si>
    <t>Bristol</t>
  </si>
  <si>
    <t>Cambridge</t>
  </si>
  <si>
    <t>Cardiff, Wales</t>
  </si>
  <si>
    <t>Caversham</t>
  </si>
  <si>
    <t>Cheltenham</t>
  </si>
  <si>
    <t>Crawley</t>
  </si>
  <si>
    <t>Edinburgh</t>
  </si>
  <si>
    <t>Fairford</t>
  </si>
  <si>
    <t>Gatwick</t>
  </si>
  <si>
    <t>Glasgow</t>
  </si>
  <si>
    <t>Harrogate</t>
  </si>
  <si>
    <t>High Wycombe</t>
  </si>
  <si>
    <t>Horley</t>
  </si>
  <si>
    <t>Liverpool</t>
  </si>
  <si>
    <t>London</t>
  </si>
  <si>
    <t>Loudwater</t>
  </si>
  <si>
    <t>Manchester</t>
  </si>
  <si>
    <t>Menwith Hill</t>
  </si>
  <si>
    <t>Oxford</t>
  </si>
  <si>
    <t>Reading</t>
  </si>
  <si>
    <t>URUGUAY</t>
  </si>
  <si>
    <t>Colonia</t>
  </si>
  <si>
    <t>Montevideo</t>
  </si>
  <si>
    <t>Punta del Este</t>
  </si>
  <si>
    <t>UZBEKISTAN</t>
  </si>
  <si>
    <t>Tashkent</t>
  </si>
  <si>
    <t>VANUATU</t>
  </si>
  <si>
    <t>Port Vila</t>
  </si>
  <si>
    <t>Santos</t>
  </si>
  <si>
    <t>Tanna Island</t>
  </si>
  <si>
    <t>VENEZUELA</t>
  </si>
  <si>
    <t>Barquisimeto</t>
  </si>
  <si>
    <t>Caracas</t>
  </si>
  <si>
    <t>Maracaibo</t>
  </si>
  <si>
    <t>Porlamar</t>
  </si>
  <si>
    <t>Puerto La Cruz</t>
  </si>
  <si>
    <t>Puerto Ordaz</t>
  </si>
  <si>
    <t>Punto Fijo</t>
  </si>
  <si>
    <t>San Cristobal</t>
  </si>
  <si>
    <t>VIETNAM</t>
  </si>
  <si>
    <t>Dalat</t>
  </si>
  <si>
    <t>Danang</t>
  </si>
  <si>
    <t>Hanoi</t>
  </si>
  <si>
    <t>Ho Chi Minh City</t>
  </si>
  <si>
    <t>VIRGIN ISLANDS, BRITISH</t>
  </si>
  <si>
    <t>Virgin Islands, British</t>
  </si>
  <si>
    <t>WALLIS AND FUTUNA</t>
  </si>
  <si>
    <t>Wallis and Futuna</t>
  </si>
  <si>
    <t>YEMEN</t>
  </si>
  <si>
    <t>Aden</t>
  </si>
  <si>
    <t>Sanaa</t>
  </si>
  <si>
    <t>ZAMBIA</t>
  </si>
  <si>
    <t>Chipata</t>
  </si>
  <si>
    <t>Kitwe</t>
  </si>
  <si>
    <t>Livingstone</t>
  </si>
  <si>
    <t>Lusaka</t>
  </si>
  <si>
    <t>Mfuwe</t>
  </si>
  <si>
    <t>Ndola</t>
  </si>
  <si>
    <t>Solwezi</t>
  </si>
  <si>
    <t>ZIMBABWE</t>
  </si>
  <si>
    <t>Bulawayo</t>
  </si>
  <si>
    <t>Harare</t>
  </si>
  <si>
    <t>Victoria Falls</t>
  </si>
  <si>
    <t>Per Diem Log for Foreign Travel by Location</t>
  </si>
  <si>
    <r>
      <rPr>
        <b/>
        <sz val="10"/>
        <color rgb="FFFFFFFF"/>
        <rFont val="Calibri"/>
        <family val="2"/>
        <scheme val="minor"/>
      </rPr>
      <t>DAY OF TRAVEL
FULL (F)        PARTIAL (P)        SAME DAY (S</t>
    </r>
    <r>
      <rPr>
        <b/>
        <sz val="11"/>
        <color rgb="FFFFFFFF"/>
        <rFont val="Calibri"/>
        <family val="2"/>
        <scheme val="minor"/>
      </rPr>
      <t xml:space="preserve">)  </t>
    </r>
    <r>
      <rPr>
        <b/>
        <sz val="8"/>
        <color rgb="FFFFFFFF"/>
        <rFont val="Calibri"/>
        <family val="2"/>
        <scheme val="minor"/>
      </rPr>
      <t xml:space="preserve"> (More than 12 Hours)</t>
    </r>
  </si>
  <si>
    <t>Oranjestad</t>
  </si>
  <si>
    <t xml:space="preserve"> </t>
  </si>
  <si>
    <t>Hopkins</t>
  </si>
  <si>
    <t>Placencia</t>
  </si>
  <si>
    <t>San Ignacio Town</t>
  </si>
  <si>
    <t>Bonaire, Sint Eustatius, and Saba</t>
  </si>
  <si>
    <t>74,4</t>
  </si>
  <si>
    <t>Niagara Falls, Ontario</t>
  </si>
  <si>
    <t>74,5</t>
  </si>
  <si>
    <t>Bucaramanga</t>
  </si>
  <si>
    <t>Cucuta</t>
  </si>
  <si>
    <t>Pasto</t>
  </si>
  <si>
    <t>San Jose del Guaviare</t>
  </si>
  <si>
    <t>Tumaco</t>
  </si>
  <si>
    <t>Male</t>
  </si>
  <si>
    <t>Rotorua</t>
  </si>
  <si>
    <t>107,104,89,2</t>
  </si>
  <si>
    <t>107,104,89,41,2</t>
  </si>
  <si>
    <t>104,89,107,2</t>
  </si>
  <si>
    <t>107,89,104,2</t>
  </si>
  <si>
    <t>Lodz</t>
  </si>
  <si>
    <t>Constanta-Mihail Kogalniceanu AB</t>
  </si>
  <si>
    <t>Sint Maarten</t>
  </si>
  <si>
    <t>Honiara</t>
  </si>
  <si>
    <t>103,2</t>
  </si>
  <si>
    <r>
      <rPr>
        <b/>
        <sz val="10"/>
        <color rgb="FFFFFFFF"/>
        <rFont val="Calibri"/>
        <family val="2"/>
        <scheme val="minor"/>
      </rPr>
      <t xml:space="preserve">DAY OF TRAVEL
FULL (F)                    PARTIAL (P)                              SAME DAY (S)               </t>
    </r>
    <r>
      <rPr>
        <b/>
        <sz val="11"/>
        <color rgb="FFFFFFFF"/>
        <rFont val="Calibri"/>
        <family val="2"/>
        <scheme val="minor"/>
      </rPr>
      <t xml:space="preserve"> </t>
    </r>
    <r>
      <rPr>
        <b/>
        <sz val="7"/>
        <color rgb="FFFFFFFF"/>
        <rFont val="Calibri"/>
        <family val="2"/>
        <scheme val="minor"/>
      </rPr>
      <t>(More than 12 Hours)</t>
    </r>
  </si>
  <si>
    <t>v 01.01.23</t>
  </si>
  <si>
    <t>MILEAGE  (65.5¢/MILE)                                                                      5812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</si>
</sst>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yy;;"/>
    <numFmt numFmtId="165" formatCode="##\-#####\-####\-##"/>
    <numFmt numFmtId="166" formatCode="mm/dd/yy;@"/>
    <numFmt numFmtId="167" formatCode="_(&quot;$&quot;* #,##0.00_);[Red]_(&quot;$&quot;* \(#,##0.00\);_(&quot;$&quot;* &quot;-&quot;??_);_(@_)"/>
    <numFmt numFmtId="168" formatCode="0.0"/>
    <numFmt numFmtId="169" formatCode="m/d/yy;@"/>
    <numFmt numFmtId="170" formatCode="&quot;$&quot;#,##0.00"/>
    <numFmt numFmtId="171" formatCode="0;;;@"/>
    <numFmt numFmtId="172" formatCode="_(* #,##0_);_(* \(#,##0\);_(* &quot;-&quot;??_);_(@_)"/>
    <numFmt numFmtId="173" formatCode="#,##0.0"/>
  </numFmts>
  <fonts count="7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 tint="0.34998626667073579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23"/>
      <name val="Calibri"/>
      <family val="2"/>
      <scheme val="minor"/>
    </font>
    <font>
      <sz val="10"/>
      <color indexed="63"/>
      <name val="Calibri"/>
      <family val="2"/>
      <scheme val="minor"/>
    </font>
    <font>
      <sz val="9"/>
      <color indexed="63"/>
      <name val="Calibri"/>
      <family val="2"/>
      <scheme val="minor"/>
    </font>
    <font>
      <sz val="5"/>
      <name val="Calibri"/>
      <family val="2"/>
      <scheme val="minor"/>
    </font>
    <font>
      <sz val="24"/>
      <color rgb="FFCE0E19"/>
      <name val="Calibri"/>
      <family val="2"/>
      <scheme val="minor"/>
    </font>
    <font>
      <sz val="6"/>
      <name val="Calibri"/>
      <family val="2"/>
      <scheme val="minor"/>
    </font>
    <font>
      <sz val="10"/>
      <color rgb="FFCE0E19"/>
      <name val="Calibri"/>
      <family val="2"/>
      <scheme val="minor"/>
    </font>
    <font>
      <sz val="10"/>
      <color indexed="60"/>
      <name val="Calibri"/>
      <family val="2"/>
      <scheme val="minor"/>
    </font>
    <font>
      <b/>
      <sz val="10"/>
      <color indexed="23"/>
      <name val="Calibri"/>
      <family val="2"/>
      <scheme val="minor"/>
    </font>
    <font>
      <sz val="68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0"/>
      <color theme="1" tint="0.499984740745262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b/>
      <sz val="10"/>
      <color indexed="63"/>
      <name val="Calibri"/>
      <family val="2"/>
      <scheme val="minor"/>
    </font>
    <font>
      <b/>
      <sz val="11"/>
      <color indexed="23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sz val="7"/>
      <color theme="1" tint="0.499984740745262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0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2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sz val="10"/>
      <name val="Arial"/>
      <family val="2"/>
    </font>
    <font>
      <sz val="16"/>
      <color theme="1" tint="0.499984740745262"/>
      <name val="Calibri"/>
      <family val="2"/>
      <scheme val="minor"/>
    </font>
    <font>
      <sz val="11"/>
      <name val="Arial"/>
      <family val="2"/>
    </font>
    <font>
      <b/>
      <sz val="10"/>
      <color rgb="FFFFFFFF"/>
      <name val="Arial"/>
      <family val="2"/>
    </font>
    <font>
      <b/>
      <sz val="10"/>
      <color rgb="FFFFFFFF"/>
      <name val="Calibri"/>
      <family val="2"/>
      <scheme val="minor"/>
    </font>
    <font>
      <u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22"/>
      <color theme="4" tint="-0.249977111117893"/>
      <name val="Calibri"/>
      <family val="2"/>
      <scheme val="minor"/>
    </font>
    <font>
      <sz val="10"/>
      <color theme="4" tint="-0.249977111117893"/>
      <name val="Arial"/>
      <family val="2"/>
    </font>
    <font>
      <sz val="24"/>
      <color theme="4" tint="-0.249977111117893"/>
      <name val="Calibri"/>
      <family val="2"/>
      <scheme val="minor"/>
    </font>
    <font>
      <sz val="6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 tint="0.34998626667073579"/>
      <name val="Arial"/>
      <family val="2"/>
    </font>
    <font>
      <b/>
      <sz val="8"/>
      <color rgb="FFFFFFF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7"/>
      <color rgb="FFFFFFFF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DF7E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DF7E9"/>
        <bgColor rgb="FFFFF2CD"/>
      </patternFill>
    </fill>
  </fills>
  <borders count="9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/>
      </right>
      <top style="thin">
        <color theme="0" tint="-0.14993743705557422"/>
      </top>
      <bottom/>
      <diagonal/>
    </border>
    <border>
      <left style="thin">
        <color theme="0"/>
      </left>
      <right/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/>
      </left>
      <right style="thin">
        <color theme="0"/>
      </right>
      <top style="thin">
        <color theme="0" tint="-0.14993743705557422"/>
      </top>
      <bottom/>
      <diagonal/>
    </border>
    <border>
      <left style="thin">
        <color theme="0"/>
      </left>
      <right/>
      <top style="thin">
        <color theme="0" tint="-0.14993743705557422"/>
      </top>
      <bottom style="thin">
        <color theme="0"/>
      </bottom>
      <diagonal/>
    </border>
    <border>
      <left/>
      <right/>
      <top style="thin">
        <color theme="0" tint="-0.14993743705557422"/>
      </top>
      <bottom style="thin">
        <color theme="0"/>
      </bottom>
      <diagonal/>
    </border>
    <border>
      <left/>
      <right style="thin">
        <color theme="0"/>
      </right>
      <top style="thin">
        <color theme="0" tint="-0.14993743705557422"/>
      </top>
      <bottom style="thin">
        <color theme="0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 style="thin">
        <color theme="0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theme="0" tint="-0.14993743705557422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3743705557422"/>
      </left>
      <right style="thin">
        <color theme="0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14993743705557422"/>
      </bottom>
      <diagonal/>
    </border>
    <border>
      <left style="thin">
        <color theme="0" tint="-0.34998626667073579"/>
      </left>
      <right/>
      <top style="thin">
        <color theme="0" tint="-0.24994659260841701"/>
      </top>
      <bottom style="thin">
        <color theme="0" tint="-0.34998626667073579"/>
      </bottom>
      <diagonal/>
    </border>
    <border>
      <left/>
      <right/>
      <top style="thin">
        <color theme="0" tint="-0.2499465926084170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rgb="FFFFFFFF"/>
      </left>
      <right style="thin">
        <color theme="0"/>
      </right>
      <top style="thin">
        <color rgb="FFFFFFFF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FFFFFF"/>
      </top>
      <bottom style="thin">
        <color theme="0"/>
      </bottom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theme="0"/>
      </bottom>
      <diagonal/>
    </border>
    <border>
      <left style="thin">
        <color rgb="FFFFFFFF"/>
      </left>
      <right style="thin">
        <color theme="0"/>
      </right>
      <top style="thin">
        <color theme="0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 style="thin">
        <color theme="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rgb="FFC0C0C0"/>
      </bottom>
      <diagonal/>
    </border>
    <border>
      <left/>
      <right/>
      <top style="thin">
        <color theme="0" tint="-0.24994659260841701"/>
      </top>
      <bottom style="thin">
        <color rgb="FFC0C0C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theme="0" tint="-0.149906918546098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</borders>
  <cellStyleXfs count="52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1" fillId="0" borderId="0" applyNumberFormat="0" applyFill="0" applyBorder="0" applyAlignment="0" applyProtection="0"/>
    <xf numFmtId="9" fontId="38" fillId="0" borderId="0" applyFont="0" applyFill="0" applyBorder="0" applyAlignment="0" applyProtection="0"/>
    <xf numFmtId="0" fontId="44" fillId="0" borderId="0"/>
    <xf numFmtId="0" fontId="52" fillId="0" borderId="0" applyNumberFormat="0" applyFill="0" applyBorder="0" applyAlignment="0" applyProtection="0"/>
    <xf numFmtId="0" fontId="53" fillId="0" borderId="82" applyNumberFormat="0" applyFill="0" applyAlignment="0" applyProtection="0"/>
    <xf numFmtId="0" fontId="54" fillId="0" borderId="83" applyNumberFormat="0" applyFill="0" applyAlignment="0" applyProtection="0"/>
    <xf numFmtId="0" fontId="55" fillId="0" borderId="84" applyNumberFormat="0" applyFill="0" applyAlignment="0" applyProtection="0"/>
    <xf numFmtId="0" fontId="55" fillId="0" borderId="0" applyNumberFormat="0" applyFill="0" applyBorder="0" applyAlignment="0" applyProtection="0"/>
    <xf numFmtId="0" fontId="56" fillId="12" borderId="0" applyNumberFormat="0" applyBorder="0" applyAlignment="0" applyProtection="0"/>
    <xf numFmtId="0" fontId="57" fillId="13" borderId="0" applyNumberFormat="0" applyBorder="0" applyAlignment="0" applyProtection="0"/>
    <xf numFmtId="0" fontId="58" fillId="14" borderId="0" applyNumberFormat="0" applyBorder="0" applyAlignment="0" applyProtection="0"/>
    <xf numFmtId="0" fontId="59" fillId="15" borderId="85" applyNumberFormat="0" applyAlignment="0" applyProtection="0"/>
    <xf numFmtId="0" fontId="60" fillId="16" borderId="86" applyNumberFormat="0" applyAlignment="0" applyProtection="0"/>
    <xf numFmtId="0" fontId="61" fillId="16" borderId="85" applyNumberFormat="0" applyAlignment="0" applyProtection="0"/>
    <xf numFmtId="0" fontId="62" fillId="0" borderId="87" applyNumberFormat="0" applyFill="0" applyAlignment="0" applyProtection="0"/>
    <xf numFmtId="0" fontId="25" fillId="17" borderId="88" applyNumberFormat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51" fillId="0" borderId="90" applyNumberFormat="0" applyFill="0" applyAlignment="0" applyProtection="0"/>
    <xf numFmtId="0" fontId="6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6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6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6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6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65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0" borderId="0"/>
    <xf numFmtId="0" fontId="68" fillId="0" borderId="0" applyNumberFormat="0" applyFill="0" applyBorder="0" applyAlignment="0" applyProtection="0"/>
    <xf numFmtId="0" fontId="2" fillId="0" borderId="0"/>
    <xf numFmtId="0" fontId="1" fillId="18" borderId="89" applyNumberFormat="0" applyFont="0" applyAlignment="0" applyProtection="0"/>
    <xf numFmtId="166" fontId="33" fillId="43" borderId="39" applyBorder="0" applyAlignment="0">
      <alignment horizontal="center" vertical="center"/>
      <protection locked="0"/>
    </xf>
    <xf numFmtId="166" fontId="33" fillId="43" borderId="39" applyBorder="0" applyAlignment="0">
      <alignment horizontal="center" vertical="center"/>
      <protection locked="0"/>
    </xf>
  </cellStyleXfs>
  <cellXfs count="31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49" fontId="3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Border="1"/>
    <xf numFmtId="0" fontId="8" fillId="0" borderId="0" xfId="0" applyFont="1" applyBorder="1" applyAlignment="1">
      <alignment horizontal="left"/>
    </xf>
    <xf numFmtId="0" fontId="9" fillId="0" borderId="0" xfId="0" applyFont="1" applyBorder="1"/>
    <xf numFmtId="0" fontId="8" fillId="0" borderId="0" xfId="0" applyFont="1" applyBorder="1" applyAlignment="1"/>
    <xf numFmtId="0" fontId="6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top"/>
    </xf>
    <xf numFmtId="0" fontId="12" fillId="5" borderId="0" xfId="0" applyFont="1" applyFill="1" applyBorder="1" applyAlignment="1">
      <alignment horizontal="right" vertical="center"/>
    </xf>
    <xf numFmtId="0" fontId="6" fillId="0" borderId="0" xfId="0" applyFont="1" applyAlignment="1">
      <alignment horizontal="left" vertical="top"/>
    </xf>
    <xf numFmtId="0" fontId="13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/>
    </xf>
    <xf numFmtId="0" fontId="6" fillId="5" borderId="0" xfId="0" applyFont="1" applyFill="1" applyBorder="1" applyAlignment="1">
      <alignment horizontal="right" vertical="center"/>
    </xf>
    <xf numFmtId="0" fontId="15" fillId="0" borderId="0" xfId="0" applyFont="1" applyBorder="1" applyAlignment="1">
      <alignment horizontal="right"/>
    </xf>
    <xf numFmtId="0" fontId="6" fillId="0" borderId="0" xfId="0" applyFont="1" applyBorder="1"/>
    <xf numFmtId="0" fontId="15" fillId="0" borderId="0" xfId="0" applyFont="1" applyBorder="1"/>
    <xf numFmtId="0" fontId="8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Border="1" applyAlignment="1"/>
    <xf numFmtId="0" fontId="15" fillId="3" borderId="0" xfId="0" applyFont="1" applyFill="1" applyBorder="1" applyAlignment="1">
      <alignment horizontal="right"/>
    </xf>
    <xf numFmtId="0" fontId="17" fillId="3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right"/>
    </xf>
    <xf numFmtId="0" fontId="18" fillId="3" borderId="0" xfId="0" applyFont="1" applyFill="1" applyBorder="1" applyAlignment="1">
      <alignment horizontal="right"/>
    </xf>
    <xf numFmtId="0" fontId="18" fillId="3" borderId="0" xfId="0" applyFont="1" applyFill="1" applyBorder="1" applyAlignment="1">
      <alignment horizontal="center" vertical="top"/>
    </xf>
    <xf numFmtId="0" fontId="18" fillId="3" borderId="0" xfId="0" applyFont="1" applyFill="1" applyAlignment="1">
      <alignment horizontal="center" vertical="top"/>
    </xf>
    <xf numFmtId="0" fontId="19" fillId="3" borderId="0" xfId="0" applyFont="1" applyFill="1" applyBorder="1" applyAlignment="1">
      <alignment horizontal="center" vertical="top"/>
    </xf>
    <xf numFmtId="0" fontId="15" fillId="0" borderId="0" xfId="0" applyFont="1" applyBorder="1" applyAlignment="1">
      <alignment horizontal="left"/>
    </xf>
    <xf numFmtId="0" fontId="8" fillId="3" borderId="0" xfId="0" applyFont="1" applyFill="1" applyBorder="1" applyAlignment="1">
      <alignment horizontal="right"/>
    </xf>
    <xf numFmtId="164" fontId="8" fillId="3" borderId="0" xfId="0" applyNumberFormat="1" applyFont="1" applyFill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22" fillId="0" borderId="0" xfId="0" applyFont="1" applyBorder="1" applyAlignment="1">
      <alignment horizontal="right"/>
    </xf>
    <xf numFmtId="0" fontId="23" fillId="3" borderId="0" xfId="0" applyFont="1" applyFill="1" applyBorder="1" applyAlignment="1">
      <alignment horizontal="center" vertical="top"/>
    </xf>
    <xf numFmtId="0" fontId="23" fillId="3" borderId="0" xfId="0" applyFont="1" applyFill="1" applyAlignment="1">
      <alignment horizontal="center" vertical="top"/>
    </xf>
    <xf numFmtId="0" fontId="28" fillId="0" borderId="0" xfId="0" applyFont="1"/>
    <xf numFmtId="0" fontId="27" fillId="0" borderId="0" xfId="0" applyFont="1"/>
    <xf numFmtId="169" fontId="29" fillId="0" borderId="0" xfId="0" applyNumberFormat="1" applyFont="1"/>
    <xf numFmtId="0" fontId="23" fillId="0" borderId="0" xfId="0" applyFont="1" applyAlignment="1">
      <alignment horizontal="right"/>
    </xf>
    <xf numFmtId="0" fontId="34" fillId="8" borderId="18" xfId="0" applyFont="1" applyFill="1" applyBorder="1"/>
    <xf numFmtId="0" fontId="35" fillId="9" borderId="19" xfId="0" applyFont="1" applyFill="1" applyBorder="1"/>
    <xf numFmtId="0" fontId="35" fillId="0" borderId="19" xfId="0" applyFont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0" fillId="0" borderId="0" xfId="0" applyFont="1"/>
    <xf numFmtId="0" fontId="16" fillId="3" borderId="0" xfId="0" applyFont="1" applyFill="1" applyBorder="1" applyAlignment="1">
      <alignment textRotation="90"/>
    </xf>
    <xf numFmtId="0" fontId="7" fillId="5" borderId="37" xfId="0" applyFont="1" applyFill="1" applyBorder="1" applyAlignment="1">
      <alignment horizontal="right"/>
    </xf>
    <xf numFmtId="0" fontId="7" fillId="5" borderId="40" xfId="0" applyFont="1" applyFill="1" applyBorder="1" applyAlignment="1">
      <alignment horizontal="right"/>
    </xf>
    <xf numFmtId="49" fontId="8" fillId="5" borderId="36" xfId="0" applyNumberFormat="1" applyFont="1" applyFill="1" applyBorder="1" applyAlignment="1">
      <alignment horizontal="left"/>
    </xf>
    <xf numFmtId="0" fontId="30" fillId="5" borderId="41" xfId="0" applyFont="1" applyFill="1" applyBorder="1" applyAlignment="1">
      <alignment horizontal="right"/>
    </xf>
    <xf numFmtId="0" fontId="6" fillId="5" borderId="34" xfId="0" applyFont="1" applyFill="1" applyBorder="1"/>
    <xf numFmtId="0" fontId="6" fillId="5" borderId="42" xfId="0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5" borderId="42" xfId="0" applyFont="1" applyFill="1" applyBorder="1" applyAlignment="1">
      <alignment horizontal="right" vertical="center"/>
    </xf>
    <xf numFmtId="0" fontId="6" fillId="5" borderId="33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right" vertical="center"/>
    </xf>
    <xf numFmtId="0" fontId="6" fillId="5" borderId="35" xfId="0" applyFont="1" applyFill="1" applyBorder="1" applyAlignment="1">
      <alignment vertical="center"/>
    </xf>
    <xf numFmtId="49" fontId="5" fillId="5" borderId="39" xfId="0" applyNumberFormat="1" applyFont="1" applyFill="1" applyBorder="1" applyAlignment="1" applyProtection="1">
      <alignment horizontal="center"/>
      <protection locked="0"/>
    </xf>
    <xf numFmtId="0" fontId="33" fillId="0" borderId="0" xfId="0" applyFont="1" applyFill="1" applyBorder="1"/>
    <xf numFmtId="49" fontId="36" fillId="6" borderId="42" xfId="0" applyNumberFormat="1" applyFont="1" applyFill="1" applyBorder="1" applyAlignment="1" applyProtection="1">
      <alignment horizontal="left"/>
      <protection locked="0"/>
    </xf>
    <xf numFmtId="49" fontId="33" fillId="6" borderId="42" xfId="0" applyNumberFormat="1" applyFont="1" applyFill="1" applyBorder="1" applyAlignment="1" applyProtection="1">
      <alignment horizontal="center"/>
      <protection locked="0"/>
    </xf>
    <xf numFmtId="49" fontId="33" fillId="7" borderId="42" xfId="0" applyNumberFormat="1" applyFont="1" applyFill="1" applyBorder="1" applyAlignment="1">
      <alignment horizontal="center"/>
    </xf>
    <xf numFmtId="44" fontId="33" fillId="5" borderId="39" xfId="0" applyNumberFormat="1" applyFont="1" applyFill="1" applyBorder="1" applyAlignment="1">
      <alignment horizontal="center" vertical="center"/>
    </xf>
    <xf numFmtId="44" fontId="33" fillId="5" borderId="3" xfId="0" applyNumberFormat="1" applyFont="1" applyFill="1" applyBorder="1" applyAlignment="1">
      <alignment horizontal="center" vertical="center"/>
    </xf>
    <xf numFmtId="44" fontId="33" fillId="7" borderId="3" xfId="0" applyNumberFormat="1" applyFont="1" applyFill="1" applyBorder="1" applyAlignment="1">
      <alignment horizontal="center" vertical="center"/>
    </xf>
    <xf numFmtId="44" fontId="33" fillId="4" borderId="24" xfId="1" applyNumberFormat="1" applyFont="1" applyFill="1" applyBorder="1" applyAlignment="1" applyProtection="1">
      <alignment horizontal="right"/>
      <protection locked="0"/>
    </xf>
    <xf numFmtId="44" fontId="37" fillId="7" borderId="39" xfId="1" applyFont="1" applyFill="1" applyBorder="1" applyAlignment="1" applyProtection="1">
      <alignment vertical="center"/>
      <protection locked="0"/>
    </xf>
    <xf numFmtId="0" fontId="37" fillId="7" borderId="46" xfId="0" applyFont="1" applyFill="1" applyBorder="1" applyAlignment="1" applyProtection="1">
      <alignment vertical="center" wrapText="1"/>
      <protection locked="0"/>
    </xf>
    <xf numFmtId="10" fontId="0" fillId="0" borderId="0" xfId="4" applyNumberFormat="1" applyFont="1"/>
    <xf numFmtId="44" fontId="33" fillId="7" borderId="39" xfId="1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>
      <alignment horizontal="right"/>
    </xf>
    <xf numFmtId="0" fontId="5" fillId="0" borderId="0" xfId="0" applyFont="1" applyFill="1" applyBorder="1" applyAlignment="1" applyProtection="1">
      <alignment horizontal="center"/>
      <protection locked="0"/>
    </xf>
    <xf numFmtId="44" fontId="5" fillId="0" borderId="0" xfId="0" applyNumberFormat="1" applyFont="1" applyFill="1" applyBorder="1"/>
    <xf numFmtId="0" fontId="33" fillId="6" borderId="46" xfId="0" applyFont="1" applyFill="1" applyBorder="1" applyAlignment="1" applyProtection="1">
      <alignment vertical="center" wrapText="1"/>
      <protection locked="0"/>
    </xf>
    <xf numFmtId="0" fontId="15" fillId="0" borderId="0" xfId="0" applyFont="1" applyBorder="1" applyAlignment="1"/>
    <xf numFmtId="0" fontId="22" fillId="0" borderId="0" xfId="0" applyFont="1" applyBorder="1" applyAlignment="1">
      <alignment horizontal="right"/>
    </xf>
    <xf numFmtId="0" fontId="22" fillId="0" borderId="0" xfId="0" applyFont="1" applyBorder="1" applyAlignment="1">
      <alignment horizontal="right"/>
    </xf>
    <xf numFmtId="44" fontId="33" fillId="5" borderId="29" xfId="1" applyFont="1" applyFill="1" applyBorder="1" applyAlignment="1" applyProtection="1">
      <alignment horizontal="center" vertical="center"/>
    </xf>
    <xf numFmtId="44" fontId="33" fillId="5" borderId="39" xfId="1" applyFont="1" applyFill="1" applyBorder="1" applyAlignment="1" applyProtection="1">
      <alignment vertical="center"/>
    </xf>
    <xf numFmtId="44" fontId="37" fillId="7" borderId="39" xfId="1" applyFont="1" applyFill="1" applyBorder="1" applyAlignment="1" applyProtection="1">
      <alignment vertical="center"/>
    </xf>
    <xf numFmtId="44" fontId="33" fillId="7" borderId="46" xfId="1" applyFont="1" applyFill="1" applyBorder="1" applyAlignment="1" applyProtection="1">
      <alignment vertical="center" wrapText="1"/>
    </xf>
    <xf numFmtId="0" fontId="37" fillId="7" borderId="46" xfId="0" applyFont="1" applyFill="1" applyBorder="1" applyAlignment="1" applyProtection="1">
      <alignment vertical="center" wrapText="1"/>
    </xf>
    <xf numFmtId="44" fontId="37" fillId="7" borderId="46" xfId="1" applyFont="1" applyFill="1" applyBorder="1" applyAlignment="1" applyProtection="1">
      <alignment vertical="center" wrapText="1"/>
    </xf>
    <xf numFmtId="44" fontId="37" fillId="7" borderId="46" xfId="0" applyNumberFormat="1" applyFont="1" applyFill="1" applyBorder="1" applyAlignment="1" applyProtection="1">
      <alignment vertical="center" wrapText="1"/>
    </xf>
    <xf numFmtId="44" fontId="33" fillId="6" borderId="39" xfId="1" applyFont="1" applyFill="1" applyBorder="1" applyAlignment="1" applyProtection="1">
      <alignment vertical="center"/>
      <protection locked="0"/>
    </xf>
    <xf numFmtId="0" fontId="36" fillId="5" borderId="64" xfId="0" applyFont="1" applyFill="1" applyBorder="1" applyAlignment="1">
      <alignment vertical="center"/>
    </xf>
    <xf numFmtId="44" fontId="33" fillId="5" borderId="69" xfId="1" applyFont="1" applyFill="1" applyBorder="1" applyAlignment="1">
      <alignment vertical="center"/>
    </xf>
    <xf numFmtId="44" fontId="33" fillId="5" borderId="44" xfId="0" applyNumberFormat="1" applyFont="1" applyFill="1" applyBorder="1" applyAlignment="1">
      <alignment horizontal="center" vertical="center"/>
    </xf>
    <xf numFmtId="44" fontId="33" fillId="4" borderId="76" xfId="0" applyNumberFormat="1" applyFont="1" applyFill="1" applyBorder="1" applyAlignment="1">
      <alignment horizontal="center" vertical="center"/>
    </xf>
    <xf numFmtId="0" fontId="22" fillId="0" borderId="0" xfId="0" applyFont="1" applyBorder="1" applyAlignment="1"/>
    <xf numFmtId="0" fontId="22" fillId="0" borderId="0" xfId="0" applyFont="1" applyBorder="1" applyAlignment="1">
      <alignment horizontal="right"/>
    </xf>
    <xf numFmtId="0" fontId="31" fillId="0" borderId="0" xfId="3" applyAlignment="1">
      <alignment horizontal="center"/>
    </xf>
    <xf numFmtId="171" fontId="5" fillId="5" borderId="46" xfId="0" applyNumberFormat="1" applyFont="1" applyFill="1" applyBorder="1" applyAlignment="1">
      <alignment horizontal="center"/>
    </xf>
    <xf numFmtId="171" fontId="5" fillId="5" borderId="39" xfId="0" applyNumberFormat="1" applyFont="1" applyFill="1" applyBorder="1" applyAlignment="1">
      <alignment horizontal="center"/>
    </xf>
    <xf numFmtId="0" fontId="6" fillId="0" borderId="42" xfId="0" applyFont="1" applyBorder="1"/>
    <xf numFmtId="0" fontId="23" fillId="0" borderId="0" xfId="0" applyFont="1" applyBorder="1" applyAlignment="1">
      <alignment horizontal="center"/>
    </xf>
    <xf numFmtId="44" fontId="33" fillId="6" borderId="44" xfId="1" applyNumberFormat="1" applyFont="1" applyFill="1" applyBorder="1" applyAlignment="1" applyProtection="1">
      <alignment horizontal="right"/>
      <protection locked="0"/>
    </xf>
    <xf numFmtId="44" fontId="33" fillId="6" borderId="46" xfId="1" applyNumberFormat="1" applyFont="1" applyFill="1" applyBorder="1" applyAlignment="1" applyProtection="1">
      <alignment horizontal="center"/>
      <protection locked="0"/>
    </xf>
    <xf numFmtId="170" fontId="5" fillId="6" borderId="64" xfId="1" applyNumberFormat="1" applyFont="1" applyFill="1" applyBorder="1" applyAlignment="1" applyProtection="1">
      <alignment horizontal="center"/>
      <protection locked="0"/>
    </xf>
    <xf numFmtId="44" fontId="5" fillId="6" borderId="64" xfId="1" applyNumberFormat="1" applyFont="1" applyFill="1" applyBorder="1" applyAlignment="1" applyProtection="1">
      <protection locked="0"/>
    </xf>
    <xf numFmtId="44" fontId="33" fillId="5" borderId="29" xfId="1" applyFont="1" applyFill="1" applyBorder="1" applyAlignment="1" applyProtection="1">
      <alignment horizontal="center" vertical="center"/>
    </xf>
    <xf numFmtId="0" fontId="36" fillId="3" borderId="0" xfId="0" applyFont="1" applyFill="1" applyBorder="1" applyAlignment="1" applyProtection="1">
      <alignment horizontal="center"/>
    </xf>
    <xf numFmtId="49" fontId="33" fillId="0" borderId="42" xfId="0" applyNumberFormat="1" applyFont="1" applyFill="1" applyBorder="1" applyAlignment="1" applyProtection="1">
      <alignment horizontal="center"/>
    </xf>
    <xf numFmtId="44" fontId="5" fillId="7" borderId="64" xfId="1" applyFont="1" applyFill="1" applyBorder="1"/>
    <xf numFmtId="0" fontId="44" fillId="0" borderId="0" xfId="5"/>
    <xf numFmtId="166" fontId="33" fillId="6" borderId="39" xfId="0" applyNumberFormat="1" applyFont="1" applyFill="1" applyBorder="1" applyAlignment="1" applyProtection="1">
      <alignment horizontal="center" vertical="center"/>
      <protection locked="0"/>
    </xf>
    <xf numFmtId="165" fontId="33" fillId="6" borderId="39" xfId="0" applyNumberFormat="1" applyFont="1" applyFill="1" applyBorder="1" applyAlignment="1" applyProtection="1">
      <alignment horizontal="center" vertical="center" wrapText="1"/>
      <protection locked="0"/>
    </xf>
    <xf numFmtId="0" fontId="33" fillId="6" borderId="39" xfId="0" applyFont="1" applyFill="1" applyBorder="1" applyAlignment="1" applyProtection="1">
      <alignment vertical="center" wrapText="1"/>
      <protection locked="0"/>
    </xf>
    <xf numFmtId="44" fontId="33" fillId="6" borderId="39" xfId="1" applyFont="1" applyFill="1" applyBorder="1" applyAlignment="1" applyProtection="1">
      <alignment vertical="center" wrapText="1"/>
      <protection locked="0"/>
    </xf>
    <xf numFmtId="43" fontId="33" fillId="7" borderId="46" xfId="2" applyFont="1" applyFill="1" applyBorder="1" applyAlignment="1" applyProtection="1">
      <alignment vertical="center" wrapText="1"/>
    </xf>
    <xf numFmtId="172" fontId="45" fillId="10" borderId="81" xfId="2" applyNumberFormat="1" applyFont="1" applyFill="1" applyBorder="1" applyAlignment="1">
      <alignment vertical="top" wrapText="1"/>
    </xf>
    <xf numFmtId="0" fontId="25" fillId="11" borderId="20" xfId="0" applyFont="1" applyFill="1" applyBorder="1" applyAlignment="1">
      <alignment horizontal="center" vertical="center" wrapText="1"/>
    </xf>
    <xf numFmtId="0" fontId="24" fillId="11" borderId="20" xfId="0" applyFont="1" applyFill="1" applyBorder="1" applyAlignment="1">
      <alignment horizontal="center" vertical="center" wrapText="1"/>
    </xf>
    <xf numFmtId="0" fontId="48" fillId="0" borderId="0" xfId="0" applyFont="1" applyBorder="1" applyAlignment="1">
      <alignment horizontal="center" vertical="top"/>
    </xf>
    <xf numFmtId="0" fontId="48" fillId="0" borderId="0" xfId="0" applyFont="1" applyBorder="1" applyAlignment="1">
      <alignment horizontal="left" vertical="top"/>
    </xf>
    <xf numFmtId="0" fontId="48" fillId="0" borderId="0" xfId="0" applyFont="1" applyFill="1" applyBorder="1" applyAlignment="1">
      <alignment horizontal="left" vertical="top"/>
    </xf>
    <xf numFmtId="0" fontId="49" fillId="0" borderId="0" xfId="0" applyFont="1" applyFill="1" applyBorder="1" applyAlignment="1">
      <alignment horizontal="left" vertical="top"/>
    </xf>
    <xf numFmtId="0" fontId="50" fillId="0" borderId="0" xfId="0" applyFont="1"/>
    <xf numFmtId="0" fontId="32" fillId="11" borderId="60" xfId="0" applyFont="1" applyFill="1" applyBorder="1" applyAlignment="1">
      <alignment horizontal="center" vertical="center"/>
    </xf>
    <xf numFmtId="0" fontId="32" fillId="11" borderId="61" xfId="0" applyFont="1" applyFill="1" applyBorder="1" applyAlignment="1">
      <alignment horizontal="center" vertical="center"/>
    </xf>
    <xf numFmtId="0" fontId="32" fillId="11" borderId="61" xfId="0" applyFont="1" applyFill="1" applyBorder="1" applyAlignment="1">
      <alignment horizontal="center" vertical="center" wrapText="1"/>
    </xf>
    <xf numFmtId="44" fontId="42" fillId="11" borderId="63" xfId="0" applyNumberFormat="1" applyFont="1" applyFill="1" applyBorder="1" applyAlignment="1">
      <alignment horizontal="center" vertical="center"/>
    </xf>
    <xf numFmtId="0" fontId="51" fillId="0" borderId="0" xfId="5" applyFont="1" applyAlignment="1">
      <alignment wrapText="1"/>
    </xf>
    <xf numFmtId="0" fontId="51" fillId="0" borderId="0" xfId="5" applyFont="1" applyAlignment="1">
      <alignment horizontal="left" wrapText="1"/>
    </xf>
    <xf numFmtId="16" fontId="44" fillId="0" borderId="0" xfId="5" applyNumberFormat="1"/>
    <xf numFmtId="15" fontId="44" fillId="0" borderId="0" xfId="5" applyNumberFormat="1"/>
    <xf numFmtId="0" fontId="44" fillId="0" borderId="0" xfId="5" applyAlignment="1">
      <alignment horizontal="center"/>
    </xf>
    <xf numFmtId="0" fontId="24" fillId="11" borderId="21" xfId="0" applyFont="1" applyFill="1" applyBorder="1" applyAlignment="1">
      <alignment vertical="center" wrapText="1"/>
    </xf>
    <xf numFmtId="0" fontId="24" fillId="11" borderId="77" xfId="0" applyFont="1" applyFill="1" applyBorder="1" applyAlignment="1">
      <alignment horizontal="center" vertical="center" wrapText="1"/>
    </xf>
    <xf numFmtId="0" fontId="24" fillId="11" borderId="49" xfId="0" applyFont="1" applyFill="1" applyBorder="1" applyAlignment="1">
      <alignment horizontal="center" vertical="center" wrapText="1"/>
    </xf>
    <xf numFmtId="44" fontId="33" fillId="5" borderId="3" xfId="0" applyNumberFormat="1" applyFont="1" applyFill="1" applyBorder="1" applyAlignment="1" applyProtection="1">
      <alignment horizontal="center" vertical="center"/>
    </xf>
    <xf numFmtId="44" fontId="33" fillId="5" borderId="39" xfId="1" applyFont="1" applyFill="1" applyBorder="1" applyAlignment="1" applyProtection="1">
      <alignment horizontal="center" vertical="center"/>
    </xf>
    <xf numFmtId="165" fontId="33" fillId="6" borderId="3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46"/>
    <xf numFmtId="15" fontId="1" fillId="0" borderId="0" xfId="46" applyNumberFormat="1"/>
    <xf numFmtId="16" fontId="1" fillId="0" borderId="0" xfId="46" applyNumberFormat="1"/>
    <xf numFmtId="166" fontId="33" fillId="43" borderId="39" xfId="51" applyBorder="1" applyAlignment="1">
      <alignment vertical="center"/>
      <protection locked="0"/>
    </xf>
    <xf numFmtId="166" fontId="33" fillId="43" borderId="44" xfId="51" applyBorder="1" applyAlignment="1">
      <alignment vertical="center"/>
      <protection locked="0"/>
    </xf>
    <xf numFmtId="166" fontId="33" fillId="43" borderId="39" xfId="51" applyBorder="1" applyAlignment="1">
      <alignment horizontal="center" vertical="center"/>
      <protection locked="0"/>
    </xf>
    <xf numFmtId="166" fontId="33" fillId="43" borderId="72" xfId="51" applyBorder="1" applyAlignment="1">
      <alignment horizontal="center" vertical="center"/>
      <protection locked="0"/>
    </xf>
    <xf numFmtId="166" fontId="33" fillId="43" borderId="73" xfId="51" applyBorder="1" applyAlignment="1">
      <alignment horizontal="center" vertical="center"/>
      <protection locked="0"/>
    </xf>
    <xf numFmtId="166" fontId="33" fillId="43" borderId="74" xfId="51" applyBorder="1" applyAlignment="1">
      <alignment horizontal="center" vertical="center"/>
      <protection locked="0"/>
    </xf>
    <xf numFmtId="166" fontId="33" fillId="43" borderId="39" xfId="51" applyBorder="1" applyAlignment="1">
      <alignment vertical="center"/>
      <protection locked="0"/>
    </xf>
    <xf numFmtId="0" fontId="37" fillId="5" borderId="54" xfId="0" applyFont="1" applyFill="1" applyBorder="1" applyAlignment="1">
      <alignment horizontal="left" vertical="center" wrapText="1"/>
    </xf>
    <xf numFmtId="0" fontId="37" fillId="5" borderId="55" xfId="0" applyFont="1" applyFill="1" applyBorder="1" applyAlignment="1">
      <alignment horizontal="left" vertical="center" wrapText="1"/>
    </xf>
    <xf numFmtId="0" fontId="37" fillId="5" borderId="56" xfId="0" applyFont="1" applyFill="1" applyBorder="1" applyAlignment="1">
      <alignment horizontal="left" vertical="center" wrapText="1"/>
    </xf>
    <xf numFmtId="44" fontId="33" fillId="5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6" fontId="33" fillId="43" borderId="39" xfId="51" applyBorder="1" applyAlignment="1">
      <alignment horizontal="center" vertical="center"/>
      <protection locked="0"/>
    </xf>
    <xf numFmtId="44" fontId="33" fillId="5" borderId="3" xfId="0" applyNumberFormat="1" applyFont="1" applyFill="1" applyBorder="1" applyAlignment="1">
      <alignment horizontal="center" vertical="center"/>
    </xf>
    <xf numFmtId="44" fontId="33" fillId="5" borderId="75" xfId="1" applyFont="1" applyFill="1" applyBorder="1" applyAlignment="1">
      <alignment horizontal="center" vertical="center"/>
    </xf>
    <xf numFmtId="44" fontId="33" fillId="5" borderId="70" xfId="1" applyFont="1" applyFill="1" applyBorder="1" applyAlignment="1">
      <alignment horizontal="center" vertical="center"/>
    </xf>
    <xf numFmtId="44" fontId="33" fillId="5" borderId="71" xfId="1" applyFont="1" applyFill="1" applyBorder="1" applyAlignment="1">
      <alignment horizontal="center" vertical="center"/>
    </xf>
    <xf numFmtId="44" fontId="33" fillId="7" borderId="45" xfId="1" applyFont="1" applyFill="1" applyBorder="1" applyAlignment="1" applyProtection="1">
      <alignment horizontal="center" vertical="center"/>
    </xf>
    <xf numFmtId="44" fontId="33" fillId="7" borderId="50" xfId="1" applyFont="1" applyFill="1" applyBorder="1" applyAlignment="1" applyProtection="1">
      <alignment horizontal="center" vertical="center"/>
    </xf>
    <xf numFmtId="44" fontId="33" fillId="7" borderId="38" xfId="1" applyFont="1" applyFill="1" applyBorder="1" applyAlignment="1" applyProtection="1">
      <alignment horizontal="center" vertical="center"/>
    </xf>
    <xf numFmtId="166" fontId="33" fillId="43" borderId="45" xfId="51" applyBorder="1" applyAlignment="1">
      <alignment horizontal="center" vertical="center"/>
      <protection locked="0"/>
    </xf>
    <xf numFmtId="166" fontId="33" fillId="43" borderId="50" xfId="51" applyBorder="1" applyAlignment="1">
      <alignment horizontal="center" vertical="center"/>
      <protection locked="0"/>
    </xf>
    <xf numFmtId="166" fontId="33" fillId="43" borderId="38" xfId="51" applyBorder="1" applyAlignment="1">
      <alignment horizontal="center" vertical="center"/>
      <protection locked="0"/>
    </xf>
    <xf numFmtId="166" fontId="33" fillId="43" borderId="39" xfId="51" applyBorder="1" applyAlignment="1">
      <alignment vertical="center" wrapText="1"/>
      <protection locked="0"/>
    </xf>
    <xf numFmtId="166" fontId="33" fillId="43" borderId="39" xfId="51" applyBorder="1" applyAlignment="1">
      <alignment horizontal="center" vertical="center" wrapText="1"/>
      <protection locked="0"/>
    </xf>
    <xf numFmtId="49" fontId="36" fillId="6" borderId="42" xfId="0" applyNumberFormat="1" applyFont="1" applyFill="1" applyBorder="1" applyAlignment="1" applyProtection="1">
      <alignment horizontal="left"/>
      <protection locked="0"/>
    </xf>
    <xf numFmtId="0" fontId="24" fillId="11" borderId="8" xfId="0" applyFont="1" applyFill="1" applyBorder="1" applyAlignment="1">
      <alignment horizontal="center" vertical="center" wrapText="1"/>
    </xf>
    <xf numFmtId="0" fontId="24" fillId="11" borderId="9" xfId="0" applyFont="1" applyFill="1" applyBorder="1" applyAlignment="1">
      <alignment horizontal="center" vertical="center" wrapText="1"/>
    </xf>
    <xf numFmtId="0" fontId="25" fillId="11" borderId="68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right"/>
    </xf>
    <xf numFmtId="0" fontId="36" fillId="6" borderId="42" xfId="0" applyFont="1" applyFill="1" applyBorder="1" applyAlignment="1" applyProtection="1">
      <alignment horizontal="left"/>
      <protection locked="0"/>
    </xf>
    <xf numFmtId="0" fontId="10" fillId="3" borderId="0" xfId="0" applyFont="1" applyFill="1" applyBorder="1" applyAlignment="1">
      <alignment vertical="center" textRotation="90"/>
    </xf>
    <xf numFmtId="0" fontId="36" fillId="6" borderId="42" xfId="0" applyFont="1" applyFill="1" applyBorder="1" applyAlignment="1" applyProtection="1">
      <alignment horizontal="center"/>
      <protection locked="0"/>
    </xf>
    <xf numFmtId="0" fontId="46" fillId="0" borderId="0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166" fontId="33" fillId="43" borderId="2" xfId="51" applyBorder="1" applyAlignment="1">
      <alignment horizontal="center" vertical="center"/>
      <protection locked="0"/>
    </xf>
    <xf numFmtId="166" fontId="33" fillId="43" borderId="65" xfId="51" applyBorder="1" applyAlignment="1">
      <alignment horizontal="center" vertical="center"/>
      <protection locked="0"/>
    </xf>
    <xf numFmtId="166" fontId="33" fillId="43" borderId="67" xfId="51" applyBorder="1" applyAlignment="1">
      <alignment horizontal="center" vertical="center"/>
      <protection locked="0"/>
    </xf>
    <xf numFmtId="0" fontId="26" fillId="11" borderId="8" xfId="0" applyFont="1" applyFill="1" applyBorder="1" applyAlignment="1">
      <alignment horizontal="center" vertical="center" wrapText="1"/>
    </xf>
    <xf numFmtId="0" fontId="26" fillId="11" borderId="9" xfId="0" applyFont="1" applyFill="1" applyBorder="1" applyAlignment="1">
      <alignment horizontal="center" vertical="center" wrapText="1"/>
    </xf>
    <xf numFmtId="0" fontId="26" fillId="11" borderId="7" xfId="0" applyFont="1" applyFill="1" applyBorder="1" applyAlignment="1">
      <alignment horizontal="center" vertical="center" wrapText="1"/>
    </xf>
    <xf numFmtId="0" fontId="26" fillId="11" borderId="16" xfId="0" applyFont="1" applyFill="1" applyBorder="1" applyAlignment="1">
      <alignment horizontal="center" vertical="center" wrapText="1"/>
    </xf>
    <xf numFmtId="0" fontId="26" fillId="11" borderId="0" xfId="0" applyFont="1" applyFill="1" applyBorder="1" applyAlignment="1">
      <alignment horizontal="center" vertical="center" wrapText="1"/>
    </xf>
    <xf numFmtId="0" fontId="26" fillId="11" borderId="17" xfId="0" applyFont="1" applyFill="1" applyBorder="1" applyAlignment="1">
      <alignment horizontal="center" vertical="center" wrapText="1"/>
    </xf>
    <xf numFmtId="0" fontId="24" fillId="11" borderId="8" xfId="0" applyFont="1" applyFill="1" applyBorder="1" applyAlignment="1">
      <alignment horizontal="center" vertical="center"/>
    </xf>
    <xf numFmtId="0" fontId="24" fillId="11" borderId="9" xfId="0" applyFont="1" applyFill="1" applyBorder="1" applyAlignment="1">
      <alignment horizontal="center" vertical="center"/>
    </xf>
    <xf numFmtId="0" fontId="24" fillId="11" borderId="7" xfId="0" applyFont="1" applyFill="1" applyBorder="1" applyAlignment="1">
      <alignment horizontal="center" vertical="center"/>
    </xf>
    <xf numFmtId="0" fontId="24" fillId="11" borderId="16" xfId="0" applyFont="1" applyFill="1" applyBorder="1" applyAlignment="1">
      <alignment horizontal="center" vertical="center"/>
    </xf>
    <xf numFmtId="0" fontId="24" fillId="11" borderId="0" xfId="0" applyFont="1" applyFill="1" applyBorder="1" applyAlignment="1">
      <alignment horizontal="center" vertical="center"/>
    </xf>
    <xf numFmtId="0" fontId="24" fillId="11" borderId="17" xfId="0" applyFont="1" applyFill="1" applyBorder="1" applyAlignment="1">
      <alignment horizontal="center" vertical="center"/>
    </xf>
    <xf numFmtId="0" fontId="24" fillId="11" borderId="10" xfId="0" applyFont="1" applyFill="1" applyBorder="1" applyAlignment="1">
      <alignment horizontal="center" vertical="center" wrapText="1"/>
    </xf>
    <xf numFmtId="0" fontId="24" fillId="11" borderId="27" xfId="0" applyFont="1" applyFill="1" applyBorder="1" applyAlignment="1">
      <alignment horizontal="center" vertical="center" wrapText="1"/>
    </xf>
    <xf numFmtId="0" fontId="25" fillId="11" borderId="11" xfId="0" applyFont="1" applyFill="1" applyBorder="1" applyAlignment="1">
      <alignment horizontal="center" vertical="center" wrapText="1"/>
    </xf>
    <xf numFmtId="0" fontId="25" fillId="11" borderId="12" xfId="0" applyFont="1" applyFill="1" applyBorder="1" applyAlignment="1">
      <alignment horizontal="center" vertical="center" wrapText="1"/>
    </xf>
    <xf numFmtId="0" fontId="25" fillId="11" borderId="13" xfId="0" applyFont="1" applyFill="1" applyBorder="1" applyAlignment="1">
      <alignment horizontal="center" vertical="center" wrapText="1"/>
    </xf>
    <xf numFmtId="0" fontId="0" fillId="0" borderId="42" xfId="0" applyBorder="1" applyAlignment="1">
      <alignment horizontal="left"/>
    </xf>
    <xf numFmtId="49" fontId="36" fillId="6" borderId="42" xfId="0" applyNumberFormat="1" applyFont="1" applyFill="1" applyBorder="1" applyAlignment="1" applyProtection="1">
      <alignment horizontal="center"/>
      <protection locked="0"/>
    </xf>
    <xf numFmtId="0" fontId="25" fillId="11" borderId="9" xfId="0" applyFont="1" applyFill="1" applyBorder="1" applyAlignment="1">
      <alignment horizontal="center" vertical="center" wrapText="1"/>
    </xf>
    <xf numFmtId="0" fontId="25" fillId="11" borderId="9" xfId="0" applyFont="1" applyFill="1" applyBorder="1" applyAlignment="1">
      <alignment horizontal="center" vertical="center"/>
    </xf>
    <xf numFmtId="0" fontId="25" fillId="11" borderId="7" xfId="0" applyFont="1" applyFill="1" applyBorder="1" applyAlignment="1">
      <alignment horizontal="center" vertical="center"/>
    </xf>
    <xf numFmtId="0" fontId="25" fillId="11" borderId="0" xfId="0" applyFont="1" applyFill="1" applyBorder="1" applyAlignment="1">
      <alignment horizontal="center" vertical="center"/>
    </xf>
    <xf numFmtId="0" fontId="25" fillId="11" borderId="17" xfId="0" applyFont="1" applyFill="1" applyBorder="1" applyAlignment="1">
      <alignment horizontal="center" vertical="center"/>
    </xf>
    <xf numFmtId="0" fontId="24" fillId="11" borderId="15" xfId="0" applyFont="1" applyFill="1" applyBorder="1" applyAlignment="1">
      <alignment horizontal="center" vertical="center"/>
    </xf>
    <xf numFmtId="0" fontId="24" fillId="11" borderId="32" xfId="0" applyFont="1" applyFill="1" applyBorder="1" applyAlignment="1">
      <alignment horizontal="center" vertical="center"/>
    </xf>
    <xf numFmtId="0" fontId="25" fillId="11" borderId="21" xfId="0" applyFont="1" applyFill="1" applyBorder="1" applyAlignment="1">
      <alignment horizontal="center" vertical="center" wrapText="1"/>
    </xf>
    <xf numFmtId="0" fontId="25" fillId="11" borderId="23" xfId="0" applyFont="1" applyFill="1" applyBorder="1" applyAlignment="1">
      <alignment horizontal="center" vertical="center" wrapText="1"/>
    </xf>
    <xf numFmtId="0" fontId="24" fillId="11" borderId="21" xfId="0" applyFont="1" applyFill="1" applyBorder="1" applyAlignment="1">
      <alignment horizontal="center" vertical="center" wrapText="1"/>
    </xf>
    <xf numFmtId="0" fontId="24" fillId="11" borderId="22" xfId="0" applyFont="1" applyFill="1" applyBorder="1" applyAlignment="1">
      <alignment horizontal="center" vertical="center" wrapText="1"/>
    </xf>
    <xf numFmtId="49" fontId="20" fillId="6" borderId="42" xfId="0" applyNumberFormat="1" applyFont="1" applyFill="1" applyBorder="1" applyAlignment="1" applyProtection="1">
      <alignment horizontal="left"/>
      <protection locked="0"/>
    </xf>
    <xf numFmtId="0" fontId="26" fillId="11" borderId="14" xfId="0" applyFont="1" applyFill="1" applyBorder="1" applyAlignment="1">
      <alignment horizontal="center" vertical="center" wrapText="1"/>
    </xf>
    <xf numFmtId="0" fontId="26" fillId="11" borderId="28" xfId="0" applyFont="1" applyFill="1" applyBorder="1" applyAlignment="1">
      <alignment horizontal="center" vertical="center" wrapText="1"/>
    </xf>
    <xf numFmtId="0" fontId="12" fillId="5" borderId="42" xfId="0" applyFont="1" applyFill="1" applyBorder="1" applyAlignment="1">
      <alignment horizontal="right" vertical="center"/>
    </xf>
    <xf numFmtId="0" fontId="12" fillId="5" borderId="33" xfId="0" applyFont="1" applyFill="1" applyBorder="1" applyAlignment="1">
      <alignment horizontal="right" vertical="center"/>
    </xf>
    <xf numFmtId="0" fontId="15" fillId="0" borderId="0" xfId="0" applyFont="1" applyBorder="1" applyAlignment="1"/>
    <xf numFmtId="0" fontId="6" fillId="5" borderId="42" xfId="0" applyFont="1" applyFill="1" applyBorder="1" applyAlignment="1">
      <alignment horizontal="right" vertical="center"/>
    </xf>
    <xf numFmtId="0" fontId="6" fillId="5" borderId="33" xfId="0" applyFont="1" applyFill="1" applyBorder="1" applyAlignment="1">
      <alignment vertical="center"/>
    </xf>
    <xf numFmtId="0" fontId="0" fillId="0" borderId="0" xfId="0" applyAlignment="1">
      <alignment horizontal="right"/>
    </xf>
    <xf numFmtId="0" fontId="0" fillId="11" borderId="7" xfId="0" applyFill="1" applyBorder="1" applyAlignment="1">
      <alignment horizontal="center" vertical="center" wrapText="1"/>
    </xf>
    <xf numFmtId="0" fontId="24" fillId="11" borderId="16" xfId="0" applyFont="1" applyFill="1" applyBorder="1" applyAlignment="1">
      <alignment horizontal="center" vertical="center" wrapText="1"/>
    </xf>
    <xf numFmtId="0" fontId="0" fillId="11" borderId="17" xfId="0" applyFill="1" applyBorder="1" applyAlignment="1">
      <alignment horizontal="center" vertical="center" wrapText="1"/>
    </xf>
    <xf numFmtId="0" fontId="25" fillId="11" borderId="17" xfId="0" applyFont="1" applyFill="1" applyBorder="1" applyAlignment="1">
      <alignment horizontal="center" vertical="center" wrapText="1"/>
    </xf>
    <xf numFmtId="0" fontId="25" fillId="11" borderId="66" xfId="0" applyFont="1" applyFill="1" applyBorder="1" applyAlignment="1">
      <alignment horizontal="center" vertical="center" wrapText="1"/>
    </xf>
    <xf numFmtId="166" fontId="33" fillId="43" borderId="39" xfId="51" applyBorder="1" applyAlignment="1">
      <alignment wrapText="1"/>
      <protection locked="0"/>
    </xf>
    <xf numFmtId="0" fontId="6" fillId="0" borderId="0" xfId="0" applyFont="1" applyBorder="1" applyAlignment="1">
      <alignment horizontal="center"/>
    </xf>
    <xf numFmtId="166" fontId="33" fillId="5" borderId="29" xfId="0" applyNumberFormat="1" applyFont="1" applyFill="1" applyBorder="1" applyAlignment="1">
      <alignment horizontal="center" vertical="center"/>
    </xf>
    <xf numFmtId="165" fontId="33" fillId="5" borderId="29" xfId="0" applyNumberFormat="1" applyFont="1" applyFill="1" applyBorder="1" applyAlignment="1">
      <alignment horizontal="center" vertical="center"/>
    </xf>
    <xf numFmtId="168" fontId="33" fillId="5" borderId="29" xfId="2" applyNumberFormat="1" applyFont="1" applyFill="1" applyBorder="1" applyAlignment="1">
      <alignment horizontal="center" vertical="center"/>
    </xf>
    <xf numFmtId="44" fontId="33" fillId="5" borderId="29" xfId="1" applyFont="1" applyFill="1" applyBorder="1" applyAlignment="1" applyProtection="1">
      <alignment horizontal="center" vertical="center"/>
    </xf>
    <xf numFmtId="44" fontId="33" fillId="5" borderId="30" xfId="1" applyFont="1" applyFill="1" applyBorder="1" applyAlignment="1" applyProtection="1">
      <alignment horizontal="center" vertical="center"/>
    </xf>
    <xf numFmtId="0" fontId="36" fillId="5" borderId="75" xfId="0" applyFont="1" applyFill="1" applyBorder="1" applyAlignment="1">
      <alignment horizontal="center" vertical="center"/>
    </xf>
    <xf numFmtId="0" fontId="36" fillId="5" borderId="70" xfId="0" applyFont="1" applyFill="1" applyBorder="1" applyAlignment="1">
      <alignment horizontal="center" vertical="center"/>
    </xf>
    <xf numFmtId="0" fontId="36" fillId="5" borderId="71" xfId="0" applyFont="1" applyFill="1" applyBorder="1" applyAlignment="1">
      <alignment horizontal="center" vertical="center"/>
    </xf>
    <xf numFmtId="0" fontId="36" fillId="5" borderId="31" xfId="0" applyFont="1" applyFill="1" applyBorder="1" applyAlignment="1">
      <alignment vertical="center"/>
    </xf>
    <xf numFmtId="0" fontId="36" fillId="5" borderId="29" xfId="0" applyFont="1" applyFill="1" applyBorder="1" applyAlignment="1">
      <alignment vertical="center"/>
    </xf>
    <xf numFmtId="0" fontId="5" fillId="7" borderId="39" xfId="0" applyNumberFormat="1" applyFont="1" applyFill="1" applyBorder="1" applyAlignment="1">
      <alignment horizontal="left"/>
    </xf>
    <xf numFmtId="44" fontId="5" fillId="7" borderId="39" xfId="1" applyFont="1" applyFill="1" applyBorder="1" applyAlignment="1">
      <alignment horizontal="center"/>
    </xf>
    <xf numFmtId="166" fontId="33" fillId="5" borderId="47" xfId="0" applyNumberFormat="1" applyFont="1" applyFill="1" applyBorder="1" applyAlignment="1">
      <alignment horizontal="center" vertical="center"/>
    </xf>
    <xf numFmtId="165" fontId="33" fillId="5" borderId="47" xfId="0" applyNumberFormat="1" applyFont="1" applyFill="1" applyBorder="1" applyAlignment="1">
      <alignment horizontal="center" vertical="center"/>
    </xf>
    <xf numFmtId="0" fontId="37" fillId="5" borderId="47" xfId="0" applyFont="1" applyFill="1" applyBorder="1" applyAlignment="1">
      <alignment vertical="center" wrapText="1"/>
    </xf>
    <xf numFmtId="173" fontId="33" fillId="5" borderId="5" xfId="0" applyNumberFormat="1" applyFont="1" applyFill="1" applyBorder="1" applyAlignment="1">
      <alignment horizontal="center" vertical="center"/>
    </xf>
    <xf numFmtId="173" fontId="66" fillId="0" borderId="6" xfId="0" applyNumberFormat="1" applyFont="1" applyBorder="1" applyAlignment="1">
      <alignment horizontal="center" vertical="center"/>
    </xf>
    <xf numFmtId="170" fontId="5" fillId="0" borderId="0" xfId="0" applyNumberFormat="1" applyFont="1" applyFill="1" applyBorder="1" applyAlignment="1" applyProtection="1">
      <alignment horizontal="center"/>
      <protection locked="0"/>
    </xf>
    <xf numFmtId="170" fontId="0" fillId="0" borderId="0" xfId="0" applyNumberFormat="1" applyFill="1" applyBorder="1" applyAlignment="1"/>
    <xf numFmtId="44" fontId="33" fillId="5" borderId="6" xfId="1" applyFont="1" applyFill="1" applyBorder="1" applyAlignment="1">
      <alignment vertical="center"/>
    </xf>
    <xf numFmtId="44" fontId="33" fillId="0" borderId="3" xfId="1" applyFont="1" applyBorder="1" applyAlignment="1">
      <alignment vertical="center"/>
    </xf>
    <xf numFmtId="44" fontId="33" fillId="0" borderId="5" xfId="1" applyFont="1" applyBorder="1" applyAlignment="1">
      <alignment vertical="center"/>
    </xf>
    <xf numFmtId="44" fontId="5" fillId="7" borderId="64" xfId="1" applyFont="1" applyFill="1" applyBorder="1" applyAlignment="1" applyProtection="1">
      <alignment horizontal="center"/>
      <protection locked="0"/>
    </xf>
    <xf numFmtId="44" fontId="40" fillId="7" borderId="64" xfId="1" applyFont="1" applyFill="1" applyBorder="1" applyAlignment="1"/>
    <xf numFmtId="0" fontId="32" fillId="11" borderId="20" xfId="0" applyFont="1" applyFill="1" applyBorder="1" applyAlignment="1">
      <alignment horizontal="center" vertical="center"/>
    </xf>
    <xf numFmtId="0" fontId="32" fillId="11" borderId="21" xfId="0" applyFont="1" applyFill="1" applyBorder="1" applyAlignment="1">
      <alignment horizontal="center" vertical="center"/>
    </xf>
    <xf numFmtId="170" fontId="42" fillId="11" borderId="63" xfId="0" applyNumberFormat="1" applyFont="1" applyFill="1" applyBorder="1" applyAlignment="1" applyProtection="1">
      <alignment horizontal="center" vertical="center"/>
      <protection locked="0"/>
    </xf>
    <xf numFmtId="170" fontId="41" fillId="11" borderId="63" xfId="0" applyNumberFormat="1" applyFont="1" applyFill="1" applyBorder="1" applyAlignment="1">
      <alignment vertical="center"/>
    </xf>
    <xf numFmtId="0" fontId="28" fillId="0" borderId="0" xfId="0" applyFont="1" applyAlignment="1">
      <alignment horizontal="center"/>
    </xf>
    <xf numFmtId="0" fontId="23" fillId="0" borderId="40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6" fillId="0" borderId="42" xfId="0" applyFont="1" applyBorder="1" applyAlignment="1"/>
    <xf numFmtId="0" fontId="0" fillId="0" borderId="42" xfId="0" applyBorder="1" applyAlignment="1"/>
    <xf numFmtId="0" fontId="31" fillId="0" borderId="0" xfId="3" applyAlignment="1"/>
    <xf numFmtId="0" fontId="6" fillId="0" borderId="0" xfId="0" applyFont="1" applyBorder="1" applyAlignment="1"/>
    <xf numFmtId="0" fontId="0" fillId="0" borderId="0" xfId="0" applyBorder="1" applyAlignment="1"/>
    <xf numFmtId="0" fontId="22" fillId="0" borderId="0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right"/>
    </xf>
    <xf numFmtId="0" fontId="23" fillId="0" borderId="0" xfId="0" applyFont="1" applyFill="1" applyBorder="1" applyAlignment="1">
      <alignment horizontal="right"/>
    </xf>
    <xf numFmtId="0" fontId="23" fillId="0" borderId="0" xfId="0" applyFont="1" applyBorder="1" applyAlignment="1">
      <alignment horizontal="right"/>
    </xf>
    <xf numFmtId="167" fontId="5" fillId="4" borderId="25" xfId="1" applyNumberFormat="1" applyFont="1" applyFill="1" applyBorder="1" applyAlignment="1">
      <alignment horizontal="right"/>
    </xf>
    <xf numFmtId="0" fontId="5" fillId="0" borderId="26" xfId="0" applyFont="1" applyBorder="1" applyAlignment="1">
      <alignment horizontal="right"/>
    </xf>
    <xf numFmtId="0" fontId="32" fillId="11" borderId="61" xfId="0" applyFont="1" applyFill="1" applyBorder="1" applyAlignment="1">
      <alignment horizontal="center" vertical="center" wrapText="1"/>
    </xf>
    <xf numFmtId="0" fontId="25" fillId="11" borderId="57" xfId="0" applyFont="1" applyFill="1" applyBorder="1" applyAlignment="1">
      <alignment horizontal="center" vertical="center"/>
    </xf>
    <xf numFmtId="0" fontId="25" fillId="11" borderId="58" xfId="0" applyFont="1" applyFill="1" applyBorder="1" applyAlignment="1">
      <alignment horizontal="center" vertical="center"/>
    </xf>
    <xf numFmtId="0" fontId="25" fillId="11" borderId="59" xfId="0" applyFont="1" applyFill="1" applyBorder="1" applyAlignment="1">
      <alignment horizontal="center" vertical="center"/>
    </xf>
    <xf numFmtId="0" fontId="32" fillId="11" borderId="61" xfId="0" applyFont="1" applyFill="1" applyBorder="1" applyAlignment="1">
      <alignment horizontal="center" vertical="center"/>
    </xf>
    <xf numFmtId="0" fontId="32" fillId="11" borderId="62" xfId="0" applyFont="1" applyFill="1" applyBorder="1" applyAlignment="1">
      <alignment horizontal="center" vertical="center"/>
    </xf>
    <xf numFmtId="0" fontId="25" fillId="11" borderId="4" xfId="0" applyFont="1" applyFill="1" applyBorder="1" applyAlignment="1">
      <alignment horizontal="center" vertical="center"/>
    </xf>
    <xf numFmtId="49" fontId="5" fillId="0" borderId="39" xfId="1" applyNumberFormat="1" applyFont="1" applyFill="1" applyBorder="1" applyAlignment="1" applyProtection="1">
      <alignment horizontal="left"/>
      <protection locked="0"/>
    </xf>
    <xf numFmtId="44" fontId="5" fillId="0" borderId="44" xfId="1" applyFont="1" applyFill="1" applyBorder="1" applyAlignment="1" applyProtection="1">
      <alignment horizontal="center"/>
      <protection locked="0"/>
    </xf>
    <xf numFmtId="0" fontId="5" fillId="6" borderId="39" xfId="0" applyNumberFormat="1" applyFont="1" applyFill="1" applyBorder="1" applyAlignment="1" applyProtection="1">
      <alignment horizontal="left"/>
      <protection locked="0"/>
    </xf>
    <xf numFmtId="44" fontId="5" fillId="6" borderId="39" xfId="1" applyFont="1" applyFill="1" applyBorder="1" applyAlignment="1" applyProtection="1">
      <alignment horizontal="center"/>
      <protection locked="0"/>
    </xf>
    <xf numFmtId="44" fontId="5" fillId="0" borderId="39" xfId="1" applyFont="1" applyFill="1" applyBorder="1" applyAlignment="1" applyProtection="1">
      <alignment horizontal="center"/>
      <protection locked="0"/>
    </xf>
    <xf numFmtId="0" fontId="5" fillId="7" borderId="46" xfId="0" applyNumberFormat="1" applyFont="1" applyFill="1" applyBorder="1" applyAlignment="1">
      <alignment horizontal="left"/>
    </xf>
    <xf numFmtId="44" fontId="5" fillId="7" borderId="46" xfId="1" applyFont="1" applyFill="1" applyBorder="1" applyAlignment="1">
      <alignment horizontal="center"/>
    </xf>
    <xf numFmtId="44" fontId="5" fillId="7" borderId="2" xfId="1" applyFont="1" applyFill="1" applyBorder="1" applyAlignment="1">
      <alignment horizontal="center"/>
    </xf>
    <xf numFmtId="0" fontId="31" fillId="0" borderId="0" xfId="3" applyFont="1" applyAlignment="1">
      <alignment horizontal="right"/>
    </xf>
    <xf numFmtId="0" fontId="31" fillId="0" borderId="0" xfId="3" applyAlignment="1">
      <alignment horizontal="center"/>
    </xf>
    <xf numFmtId="0" fontId="0" fillId="0" borderId="0" xfId="0" applyAlignment="1"/>
    <xf numFmtId="0" fontId="31" fillId="0" borderId="0" xfId="3" applyAlignment="1">
      <alignment horizontal="right"/>
    </xf>
    <xf numFmtId="0" fontId="43" fillId="0" borderId="0" xfId="0" applyFont="1" applyAlignment="1">
      <alignment horizontal="right"/>
    </xf>
    <xf numFmtId="0" fontId="24" fillId="11" borderId="48" xfId="0" applyFont="1" applyFill="1" applyBorder="1" applyAlignment="1">
      <alignment horizontal="center" vertical="center"/>
    </xf>
    <xf numFmtId="0" fontId="24" fillId="11" borderId="0" xfId="0" applyFont="1" applyFill="1" applyBorder="1" applyAlignment="1">
      <alignment horizontal="center" vertical="center" wrapText="1"/>
    </xf>
    <xf numFmtId="0" fontId="24" fillId="11" borderId="7" xfId="0" applyFont="1" applyFill="1" applyBorder="1" applyAlignment="1">
      <alignment horizontal="center" vertical="center" wrapText="1"/>
    </xf>
    <xf numFmtId="166" fontId="37" fillId="7" borderId="45" xfId="0" applyNumberFormat="1" applyFont="1" applyFill="1" applyBorder="1" applyAlignment="1" applyProtection="1">
      <alignment horizontal="left" vertical="center"/>
      <protection locked="0"/>
    </xf>
    <xf numFmtId="166" fontId="37" fillId="7" borderId="50" xfId="0" applyNumberFormat="1" applyFont="1" applyFill="1" applyBorder="1" applyAlignment="1" applyProtection="1">
      <alignment horizontal="left" vertical="center"/>
      <protection locked="0"/>
    </xf>
    <xf numFmtId="166" fontId="37" fillId="7" borderId="38" xfId="0" applyNumberFormat="1" applyFont="1" applyFill="1" applyBorder="1" applyAlignment="1" applyProtection="1">
      <alignment horizontal="left" vertical="center"/>
      <protection locked="0"/>
    </xf>
    <xf numFmtId="0" fontId="39" fillId="0" borderId="0" xfId="0" applyFont="1" applyFill="1" applyAlignment="1">
      <alignment horizontal="center" vertical="center"/>
    </xf>
    <xf numFmtId="0" fontId="39" fillId="0" borderId="53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24" fillId="11" borderId="11" xfId="0" applyFont="1" applyFill="1" applyBorder="1" applyAlignment="1">
      <alignment horizontal="center" vertical="center" wrapText="1"/>
    </xf>
    <xf numFmtId="0" fontId="24" fillId="11" borderId="12" xfId="0" applyFont="1" applyFill="1" applyBorder="1" applyAlignment="1">
      <alignment horizontal="center" vertical="center" wrapText="1"/>
    </xf>
    <xf numFmtId="0" fontId="24" fillId="11" borderId="78" xfId="0" applyFont="1" applyFill="1" applyBorder="1" applyAlignment="1">
      <alignment horizontal="center" vertical="center" wrapText="1"/>
    </xf>
    <xf numFmtId="0" fontId="24" fillId="11" borderId="79" xfId="0" applyFont="1" applyFill="1" applyBorder="1" applyAlignment="1">
      <alignment horizontal="center" vertical="center" wrapText="1"/>
    </xf>
    <xf numFmtId="0" fontId="24" fillId="11" borderId="80" xfId="0" applyFont="1" applyFill="1" applyBorder="1" applyAlignment="1">
      <alignment horizontal="center" vertical="center" wrapText="1"/>
    </xf>
    <xf numFmtId="0" fontId="26" fillId="11" borderId="51" xfId="0" applyFont="1" applyFill="1" applyBorder="1" applyAlignment="1">
      <alignment horizontal="center" vertical="center" wrapText="1"/>
    </xf>
    <xf numFmtId="0" fontId="26" fillId="11" borderId="52" xfId="0" applyFont="1" applyFill="1" applyBorder="1" applyAlignment="1">
      <alignment horizontal="center" vertical="center" wrapText="1"/>
    </xf>
    <xf numFmtId="0" fontId="26" fillId="11" borderId="10" xfId="0" applyFont="1" applyFill="1" applyBorder="1" applyAlignment="1">
      <alignment horizontal="center" vertical="center" wrapText="1"/>
    </xf>
    <xf numFmtId="0" fontId="26" fillId="11" borderId="91" xfId="0" applyFont="1" applyFill="1" applyBorder="1" applyAlignment="1">
      <alignment horizontal="center" vertical="center" wrapText="1"/>
    </xf>
  </cellXfs>
  <cellStyles count="52">
    <cellStyle name="20% - Accent1" xfId="23" builtinId="30" customBuiltin="1"/>
    <cellStyle name="20% - Accent2" xfId="27" builtinId="34" customBuiltin="1"/>
    <cellStyle name="20% - Accent3" xfId="31" builtinId="38" customBuiltin="1"/>
    <cellStyle name="20% - Accent4" xfId="35" builtinId="42" customBuiltin="1"/>
    <cellStyle name="20% - Accent5" xfId="39" builtinId="46" customBuiltin="1"/>
    <cellStyle name="20% - Accent6" xfId="43" builtinId="50" customBuiltin="1"/>
    <cellStyle name="40% - Accent1" xfId="24" builtinId="31" customBuiltin="1"/>
    <cellStyle name="40% - Accent2" xfId="28" builtinId="35" customBuiltin="1"/>
    <cellStyle name="40% - Accent3" xfId="32" builtinId="39" customBuiltin="1"/>
    <cellStyle name="40% - Accent4" xfId="36" builtinId="43" customBuiltin="1"/>
    <cellStyle name="40% - Accent5" xfId="40" builtinId="47" customBuiltin="1"/>
    <cellStyle name="40% - Accent6" xfId="44" builtinId="51" customBuiltin="1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2" builtinId="3"/>
    <cellStyle name="Currency" xfId="1" builtinId="4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" xfId="3" builtinId="8"/>
    <cellStyle name="Hyperlink 2" xfId="47" xr:uid="{00000000-0005-0000-0000-000032000000}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2" xfId="5" xr:uid="{EA149E50-BE32-444B-93FF-633E3A94262F}"/>
    <cellStyle name="Normal 2 2" xfId="48" xr:uid="{00000000-0005-0000-0000-000034000000}"/>
    <cellStyle name="Normal 3" xfId="46" xr:uid="{00000000-0005-0000-0000-000033000000}"/>
    <cellStyle name="Note 2" xfId="49" xr:uid="{00000000-0005-0000-0000-000035000000}"/>
    <cellStyle name="Output" xfId="15" builtinId="21" customBuiltin="1"/>
    <cellStyle name="Percent" xfId="4" builtinId="5"/>
    <cellStyle name="Style 1" xfId="50" xr:uid="{DD2AD5F1-E62C-460E-9937-ACB630530E2C}"/>
    <cellStyle name="Style 2" xfId="51" xr:uid="{B190A101-5FCD-43D2-A2E4-62FE019172C8}"/>
    <cellStyle name="Title" xfId="6" builtinId="15" customBuiltin="1"/>
    <cellStyle name="Total" xfId="21" builtinId="25" customBuiltin="1"/>
    <cellStyle name="Warning Text" xfId="19" builtinId="11" customBuiltin="1"/>
  </cellStyles>
  <dxfs count="5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 patternType="solid">
          <bgColor rgb="FFFDF7E9"/>
        </patternFill>
      </fill>
    </dxf>
    <dxf>
      <fill>
        <patternFill>
          <bgColor rgb="FFFDF7E9"/>
        </patternFill>
      </fill>
    </dxf>
    <dxf>
      <font>
        <color rgb="FFFDF7E9"/>
      </font>
    </dxf>
  </dxfs>
  <tableStyles count="1" defaultTableStyle="TableStyleMedium2" defaultPivotStyle="PivotStyleLight16">
    <tableStyle name="Table Style 1" pivot="0" count="1" xr9:uid="{B0BFF89A-FE66-4145-8DCD-DCCB2E7CC07A}">
      <tableStyleElement type="wholeTable" dxfId="5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EAEAEA"/>
      <rgbColor rgb="00CC99FF"/>
      <rgbColor rgb="00FDF6E7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A14817"/>
      <rgbColor rgb="00993366"/>
      <rgbColor rgb="00333399"/>
      <rgbColor rgb="00333333"/>
    </indexedColors>
    <mruColors>
      <color rgb="FFFFFFCC"/>
      <color rgb="FFFFF2CD"/>
      <color rgb="FFFFFF99"/>
      <color rgb="FFFDF7E9"/>
      <color rgb="FFFFFFFF"/>
      <color rgb="FFC0C0C0"/>
      <color rgb="FFF2F2F2"/>
      <color rgb="FFCE0E19"/>
      <color rgb="FFFF0000"/>
      <color rgb="FFF4F7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0</xdr:row>
      <xdr:rowOff>0</xdr:rowOff>
    </xdr:from>
    <xdr:to>
      <xdr:col>6</xdr:col>
      <xdr:colOff>545465</xdr:colOff>
      <xdr:row>2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5AE015-0351-401C-AC61-3F3BF4A2ACA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0"/>
          <a:ext cx="2107565" cy="4381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E3:E12" totalsRowShown="0" headerRowDxfId="7" dataDxfId="5" headerRowBorderDxfId="6">
  <autoFilter ref="E3:E12" xr:uid="{00000000-0009-0000-0100-000002000000}"/>
  <tableColumns count="1">
    <tableColumn id="1" xr3:uid="{00000000-0010-0000-0000-000001000000}" name="Object Codes" dataDxf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le5" displayName="Table5" ref="A16:B25" totalsRowShown="0" headerRowDxfId="3" dataDxfId="2">
  <autoFilter ref="A16:B25" xr:uid="{00000000-0009-0000-0100-000005000000}"/>
  <tableColumns count="2">
    <tableColumn id="1" xr3:uid="{00000000-0010-0000-0100-000001000000}" name="Purpose of Travel" dataDxfId="1"/>
    <tableColumn id="2" xr3:uid="{73568D45-5EDA-41EE-9171-4DB1891C5A2E}" name="Vehicle Us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gsa.gov/travel/plan-book/per-diem-rates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calculator.net/mileage-calculator.html" TargetMode="External"/><Relationship Id="rId1" Type="http://schemas.openxmlformats.org/officeDocument/2006/relationships/hyperlink" Target="https://aoprals.state.gov/web920/per_diem.asp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aoprals.state.gov/content.asp?content_id=114&amp;menu_id=75" TargetMode="External"/><Relationship Id="rId4" Type="http://schemas.openxmlformats.org/officeDocument/2006/relationships/hyperlink" Target="https://www1.oanda.com/currency/converter/" TargetMode="Externa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B1:AG71"/>
  <sheetViews>
    <sheetView showGridLines="0" tabSelected="1" zoomScaleNormal="100" workbookViewId="0">
      <selection activeCell="N16" sqref="N16:P16"/>
    </sheetView>
  </sheetViews>
  <sheetFormatPr defaultColWidth="9" defaultRowHeight="12.75" x14ac:dyDescent="0.2"/>
  <cols>
    <col min="1" max="1" width="0.85546875" style="5" customWidth="1"/>
    <col min="2" max="2" width="5.5703125" style="5" customWidth="1"/>
    <col min="3" max="3" width="6.28515625" style="5" customWidth="1"/>
    <col min="4" max="4" width="8.7109375" style="5" customWidth="1"/>
    <col min="5" max="5" width="5" style="5" customWidth="1"/>
    <col min="6" max="6" width="2.28515625" style="5" customWidth="1"/>
    <col min="7" max="7" width="13" style="5" customWidth="1"/>
    <col min="8" max="8" width="16.28515625" style="5" customWidth="1"/>
    <col min="9" max="9" width="6" style="5" customWidth="1"/>
    <col min="10" max="10" width="6.7109375" style="5" customWidth="1"/>
    <col min="11" max="11" width="12.85546875" style="5" customWidth="1"/>
    <col min="12" max="12" width="9.28515625" style="5" customWidth="1"/>
    <col min="13" max="13" width="6.28515625" style="5" customWidth="1"/>
    <col min="14" max="14" width="5.42578125" style="5" customWidth="1"/>
    <col min="15" max="15" width="11.5703125" style="5" customWidth="1"/>
    <col min="16" max="16" width="10.85546875" style="5" customWidth="1"/>
    <col min="17" max="17" width="9.28515625" style="5" customWidth="1"/>
    <col min="18" max="18" width="3.85546875" style="5" customWidth="1"/>
    <col min="19" max="19" width="2.7109375" style="5" customWidth="1"/>
    <col min="20" max="20" width="5.42578125" style="5" customWidth="1"/>
    <col min="21" max="21" width="2.5703125" style="5" customWidth="1"/>
    <col min="22" max="22" width="9.28515625" style="5" customWidth="1"/>
    <col min="23" max="23" width="1.28515625" style="5" customWidth="1"/>
    <col min="24" max="24" width="12.140625" style="5" customWidth="1"/>
    <col min="25" max="25" width="8.42578125" style="5" customWidth="1"/>
    <col min="26" max="26" width="0.85546875" style="5" customWidth="1"/>
    <col min="27" max="27" width="5.140625" style="5" customWidth="1"/>
    <col min="28" max="28" width="14.85546875" style="5" customWidth="1"/>
    <col min="29" max="29" width="1" style="5" customWidth="1"/>
    <col min="30" max="16384" width="9" style="5"/>
  </cols>
  <sheetData>
    <row r="1" spans="2:28" ht="6" customHeight="1" x14ac:dyDescent="0.2">
      <c r="C1" s="6"/>
      <c r="D1" s="7"/>
      <c r="E1" s="7"/>
      <c r="F1" s="7"/>
      <c r="G1" s="7"/>
      <c r="H1" s="7"/>
      <c r="I1" s="7"/>
      <c r="J1" s="7"/>
      <c r="K1" s="6"/>
      <c r="L1" s="8"/>
      <c r="M1" s="8"/>
      <c r="N1" s="7"/>
      <c r="O1" s="7"/>
      <c r="P1" s="7"/>
      <c r="Q1" s="7"/>
      <c r="S1" s="9"/>
      <c r="T1" s="9"/>
      <c r="U1" s="9"/>
      <c r="X1" s="175"/>
      <c r="Y1" s="54"/>
      <c r="Z1" s="55"/>
      <c r="AA1" s="55"/>
      <c r="AB1" s="56"/>
    </row>
    <row r="2" spans="2:28" s="10" customFormat="1" ht="18.75" customHeight="1" x14ac:dyDescent="0.15">
      <c r="C2" s="11"/>
      <c r="D2" s="11"/>
      <c r="E2" s="11"/>
      <c r="F2" s="11"/>
      <c r="G2" s="177" t="s">
        <v>119</v>
      </c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8"/>
      <c r="T2" s="178"/>
      <c r="U2" s="178"/>
      <c r="V2" s="178"/>
      <c r="W2" s="178"/>
      <c r="X2" s="175"/>
      <c r="Y2" s="57" t="s">
        <v>20</v>
      </c>
      <c r="Z2" s="12"/>
      <c r="AA2" s="61"/>
      <c r="AB2" s="62"/>
    </row>
    <row r="3" spans="2:28" ht="20.25" customHeight="1" x14ac:dyDescent="0.2">
      <c r="C3" s="11"/>
      <c r="D3" s="11"/>
      <c r="E3" s="11"/>
      <c r="F3" s="11"/>
      <c r="G3" s="121"/>
      <c r="H3" s="121"/>
      <c r="I3" s="121"/>
      <c r="J3" s="177" t="s">
        <v>130</v>
      </c>
      <c r="K3" s="177"/>
      <c r="L3" s="177"/>
      <c r="M3" s="177"/>
      <c r="N3" s="177"/>
      <c r="O3" s="177"/>
      <c r="P3" s="177"/>
      <c r="Q3" s="122"/>
      <c r="R3" s="123"/>
      <c r="S3" s="124"/>
      <c r="T3" s="125"/>
      <c r="U3" s="125"/>
      <c r="V3" s="124"/>
      <c r="W3" s="124"/>
      <c r="X3" s="175"/>
      <c r="Y3" s="57" t="s">
        <v>22</v>
      </c>
      <c r="Z3" s="12"/>
      <c r="AA3" s="215"/>
      <c r="AB3" s="216"/>
    </row>
    <row r="4" spans="2:28" ht="21" customHeight="1" x14ac:dyDescent="0.2">
      <c r="C4" s="14"/>
      <c r="D4" s="14"/>
      <c r="E4" s="14"/>
      <c r="F4" s="14"/>
      <c r="G4" s="14"/>
      <c r="H4" s="14"/>
      <c r="I4" s="14"/>
      <c r="J4" s="14"/>
      <c r="K4" s="14"/>
      <c r="L4" s="13"/>
      <c r="M4" s="13"/>
      <c r="N4" s="15"/>
      <c r="O4" s="15"/>
      <c r="P4" s="15"/>
      <c r="Q4" s="15"/>
      <c r="R4" s="16"/>
      <c r="S4" s="16"/>
      <c r="V4" s="16"/>
      <c r="W4" s="16"/>
      <c r="X4" s="175"/>
      <c r="Y4" s="57" t="s">
        <v>21</v>
      </c>
      <c r="Z4" s="17"/>
      <c r="AA4" s="63"/>
      <c r="AB4" s="64"/>
    </row>
    <row r="5" spans="2:28" ht="3" customHeight="1" x14ac:dyDescent="0.2">
      <c r="C5" s="217"/>
      <c r="D5" s="217"/>
      <c r="E5" s="217"/>
      <c r="F5" s="217"/>
      <c r="S5" s="16"/>
      <c r="T5" s="16"/>
      <c r="U5" s="16"/>
      <c r="V5" s="16"/>
      <c r="W5" s="16"/>
      <c r="X5" s="53" t="s">
        <v>32</v>
      </c>
      <c r="Y5" s="58"/>
      <c r="Z5" s="59"/>
      <c r="AA5" s="218"/>
      <c r="AB5" s="219"/>
    </row>
    <row r="6" spans="2:28" ht="20.100000000000001" customHeight="1" x14ac:dyDescent="0.25">
      <c r="C6" s="83" t="s">
        <v>58</v>
      </c>
      <c r="D6" s="169"/>
      <c r="E6" s="169"/>
      <c r="F6" s="169"/>
      <c r="G6" s="169"/>
      <c r="H6" s="169"/>
      <c r="K6" s="40" t="s">
        <v>59</v>
      </c>
      <c r="L6" s="200"/>
      <c r="M6" s="200"/>
      <c r="N6" s="200"/>
      <c r="P6" s="40" t="s">
        <v>60</v>
      </c>
      <c r="Q6" s="176"/>
      <c r="R6" s="176"/>
      <c r="S6" s="176"/>
      <c r="T6" s="176"/>
      <c r="U6" s="176"/>
      <c r="V6" s="176"/>
      <c r="W6" s="109"/>
      <c r="X6" s="227"/>
      <c r="Y6" s="227"/>
      <c r="Z6" s="227"/>
      <c r="AA6" s="227"/>
      <c r="AB6" s="227"/>
    </row>
    <row r="7" spans="2:28" ht="6.75" customHeight="1" x14ac:dyDescent="0.25">
      <c r="C7" s="40"/>
      <c r="D7" s="7"/>
      <c r="E7" s="7"/>
      <c r="F7" s="7"/>
      <c r="G7" s="7"/>
      <c r="H7" s="7"/>
      <c r="J7" s="7"/>
      <c r="K7" s="20"/>
      <c r="L7" s="21"/>
      <c r="M7" s="21"/>
      <c r="R7" s="16"/>
      <c r="S7" s="7"/>
      <c r="T7" s="7"/>
      <c r="U7" s="7"/>
    </row>
    <row r="8" spans="2:28" ht="20.100000000000001" customHeight="1" x14ac:dyDescent="0.25">
      <c r="C8" s="40" t="s">
        <v>65</v>
      </c>
      <c r="D8" s="169"/>
      <c r="E8" s="169"/>
      <c r="F8" s="169"/>
      <c r="G8" s="169"/>
      <c r="H8" s="169"/>
      <c r="J8" s="22"/>
      <c r="L8" s="23"/>
      <c r="M8" s="23"/>
      <c r="S8" s="18"/>
      <c r="T8" s="18"/>
      <c r="U8" s="18"/>
      <c r="V8" s="18"/>
      <c r="W8" s="18"/>
      <c r="X8" s="40" t="s">
        <v>61</v>
      </c>
      <c r="Y8" s="212"/>
      <c r="Z8" s="212"/>
      <c r="AA8" s="212"/>
      <c r="AB8" s="212"/>
    </row>
    <row r="9" spans="2:28" ht="9.75" customHeight="1" x14ac:dyDescent="0.25">
      <c r="C9" s="40"/>
      <c r="D9" s="7"/>
      <c r="E9" s="7"/>
      <c r="F9" s="7"/>
      <c r="G9" s="7"/>
      <c r="H9" s="7"/>
      <c r="J9" s="7"/>
      <c r="K9" s="20"/>
      <c r="L9" s="21"/>
      <c r="M9" s="21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 spans="2:28" ht="20.100000000000001" customHeight="1" x14ac:dyDescent="0.25">
      <c r="C10" s="40" t="s">
        <v>64</v>
      </c>
      <c r="D10" s="169"/>
      <c r="E10" s="169"/>
      <c r="F10" s="169"/>
      <c r="G10" s="169"/>
      <c r="H10" s="169"/>
      <c r="I10" s="24"/>
      <c r="J10" s="40" t="s">
        <v>63</v>
      </c>
      <c r="K10" s="67"/>
      <c r="L10" s="173" t="s">
        <v>62</v>
      </c>
      <c r="M10" s="220"/>
      <c r="N10" s="169"/>
      <c r="O10" s="169"/>
      <c r="R10" s="18"/>
      <c r="S10" s="25"/>
      <c r="U10" s="66"/>
      <c r="V10" s="68"/>
      <c r="W10" s="110" t="s">
        <v>29</v>
      </c>
      <c r="X10" s="68"/>
      <c r="Y10" s="69" t="s">
        <v>129</v>
      </c>
      <c r="Z10" s="66" t="s">
        <v>29</v>
      </c>
      <c r="AA10" s="68"/>
      <c r="AB10" s="26"/>
    </row>
    <row r="11" spans="2:28" ht="14.25" customHeight="1" x14ac:dyDescent="0.2">
      <c r="R11" s="27"/>
      <c r="S11" s="28"/>
      <c r="U11" s="29"/>
      <c r="V11" s="41" t="s">
        <v>26</v>
      </c>
      <c r="W11" s="41"/>
      <c r="X11" s="42" t="s">
        <v>33</v>
      </c>
      <c r="Y11" s="42" t="s">
        <v>34</v>
      </c>
      <c r="Z11" s="30"/>
      <c r="AA11" s="41" t="s">
        <v>27</v>
      </c>
      <c r="AB11" s="31"/>
    </row>
    <row r="12" spans="2:28" ht="20.100000000000001" customHeight="1" x14ac:dyDescent="0.25">
      <c r="D12" s="83" t="s">
        <v>66</v>
      </c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</row>
    <row r="13" spans="2:28" ht="6" customHeight="1" x14ac:dyDescent="0.2">
      <c r="C13" s="20"/>
      <c r="D13" s="32"/>
      <c r="E13" s="32"/>
      <c r="F13" s="32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19"/>
      <c r="T13" s="19"/>
      <c r="U13" s="19"/>
      <c r="V13" s="25"/>
      <c r="W13" s="25"/>
      <c r="X13" s="25"/>
      <c r="Y13" s="33"/>
      <c r="Z13" s="33"/>
      <c r="AA13" s="33"/>
      <c r="AB13" s="34"/>
    </row>
    <row r="14" spans="2:28" ht="20.100000000000001" customHeight="1" x14ac:dyDescent="0.25">
      <c r="B14" s="82"/>
      <c r="C14" s="83" t="s">
        <v>110</v>
      </c>
      <c r="D14" s="169"/>
      <c r="E14" s="169"/>
      <c r="F14" s="169"/>
      <c r="G14" s="169"/>
      <c r="H14" s="169"/>
      <c r="I14" s="169"/>
      <c r="K14" s="83" t="s">
        <v>67</v>
      </c>
      <c r="L14" s="169"/>
      <c r="M14" s="169"/>
      <c r="N14" s="169"/>
      <c r="O14" s="173" t="s">
        <v>109</v>
      </c>
      <c r="P14" s="173"/>
      <c r="Q14" s="169"/>
      <c r="R14" s="169"/>
      <c r="S14" s="169"/>
      <c r="T14" s="169"/>
      <c r="U14" s="199"/>
      <c r="V14" s="84" t="s">
        <v>111</v>
      </c>
      <c r="W14" s="97"/>
      <c r="X14" s="200"/>
      <c r="Y14" s="200"/>
      <c r="Z14" s="200"/>
      <c r="AA14" s="200"/>
      <c r="AB14" s="200"/>
    </row>
    <row r="15" spans="2:28" ht="9.75" customHeight="1" x14ac:dyDescent="0.2"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</row>
    <row r="16" spans="2:28" s="35" customFormat="1" ht="34.5" customHeight="1" x14ac:dyDescent="0.2">
      <c r="B16" s="213" t="s">
        <v>3</v>
      </c>
      <c r="C16" s="184"/>
      <c r="D16" s="182" t="s">
        <v>1254</v>
      </c>
      <c r="E16" s="183"/>
      <c r="F16" s="184"/>
      <c r="G16" s="188" t="s">
        <v>37</v>
      </c>
      <c r="H16" s="189"/>
      <c r="I16" s="189"/>
      <c r="J16" s="190"/>
      <c r="K16" s="194" t="s">
        <v>48</v>
      </c>
      <c r="L16" s="170" t="s">
        <v>49</v>
      </c>
      <c r="M16" s="221"/>
      <c r="N16" s="196" t="s">
        <v>1282</v>
      </c>
      <c r="O16" s="197"/>
      <c r="P16" s="198"/>
      <c r="Q16" s="170" t="s">
        <v>36</v>
      </c>
      <c r="R16" s="171"/>
      <c r="S16" s="171"/>
      <c r="T16" s="171"/>
      <c r="U16" s="172" t="s">
        <v>114</v>
      </c>
      <c r="V16" s="172"/>
      <c r="W16" s="172"/>
      <c r="X16" s="224" t="s">
        <v>113</v>
      </c>
      <c r="Y16" s="201" t="s">
        <v>50</v>
      </c>
      <c r="Z16" s="202"/>
      <c r="AA16" s="203"/>
      <c r="AB16" s="206" t="s">
        <v>23</v>
      </c>
    </row>
    <row r="17" spans="2:33" s="35" customFormat="1" ht="28.5" customHeight="1" x14ac:dyDescent="0.2">
      <c r="B17" s="214"/>
      <c r="C17" s="187"/>
      <c r="D17" s="185"/>
      <c r="E17" s="186"/>
      <c r="F17" s="187"/>
      <c r="G17" s="191"/>
      <c r="H17" s="192"/>
      <c r="I17" s="192"/>
      <c r="J17" s="193"/>
      <c r="K17" s="195"/>
      <c r="L17" s="222"/>
      <c r="M17" s="223"/>
      <c r="N17" s="208" t="s">
        <v>35</v>
      </c>
      <c r="O17" s="209"/>
      <c r="P17" s="119" t="s">
        <v>24</v>
      </c>
      <c r="Q17" s="120" t="s">
        <v>47</v>
      </c>
      <c r="R17" s="210" t="s">
        <v>24</v>
      </c>
      <c r="S17" s="211"/>
      <c r="T17" s="211"/>
      <c r="U17" s="172"/>
      <c r="V17" s="172"/>
      <c r="W17" s="172"/>
      <c r="X17" s="225"/>
      <c r="Y17" s="204"/>
      <c r="Z17" s="204"/>
      <c r="AA17" s="205"/>
      <c r="AB17" s="207"/>
      <c r="AG17" s="60"/>
    </row>
    <row r="18" spans="2:33" ht="17.100000000000001" customHeight="1" x14ac:dyDescent="0.2">
      <c r="B18" s="156"/>
      <c r="C18" s="156"/>
      <c r="D18" s="168"/>
      <c r="E18" s="168"/>
      <c r="F18" s="168"/>
      <c r="G18" s="167"/>
      <c r="H18" s="167"/>
      <c r="I18" s="167"/>
      <c r="J18" s="167"/>
      <c r="K18" s="146"/>
      <c r="L18" s="156"/>
      <c r="M18" s="156"/>
      <c r="N18" s="164"/>
      <c r="O18" s="166"/>
      <c r="P18" s="139">
        <f>ROUND(N18*0.655,2)</f>
        <v>0</v>
      </c>
      <c r="Q18" s="77"/>
      <c r="R18" s="161"/>
      <c r="S18" s="162"/>
      <c r="T18" s="163"/>
      <c r="U18" s="179"/>
      <c r="V18" s="180"/>
      <c r="W18" s="181"/>
      <c r="X18" s="144"/>
      <c r="Y18" s="156"/>
      <c r="Z18" s="156"/>
      <c r="AA18" s="156"/>
      <c r="AB18" s="70">
        <f>K18+L18+P18+R18+U18+X18+Y18</f>
        <v>0</v>
      </c>
    </row>
    <row r="19" spans="2:33" ht="17.100000000000001" customHeight="1" x14ac:dyDescent="0.25">
      <c r="B19" s="156"/>
      <c r="C19" s="156"/>
      <c r="D19" s="168"/>
      <c r="E19" s="168"/>
      <c r="F19" s="168"/>
      <c r="G19" s="226"/>
      <c r="H19" s="226"/>
      <c r="I19" s="226"/>
      <c r="J19" s="226"/>
      <c r="K19" s="146"/>
      <c r="L19" s="156"/>
      <c r="M19" s="156"/>
      <c r="N19" s="164"/>
      <c r="O19" s="166"/>
      <c r="P19" s="139">
        <f t="shared" ref="P19:P35" si="0">ROUND(N19*0.655,2)</f>
        <v>0</v>
      </c>
      <c r="Q19" s="77"/>
      <c r="R19" s="161"/>
      <c r="S19" s="162"/>
      <c r="T19" s="163"/>
      <c r="U19" s="164"/>
      <c r="V19" s="165"/>
      <c r="W19" s="166"/>
      <c r="X19" s="144"/>
      <c r="Y19" s="150"/>
      <c r="Z19" s="150"/>
      <c r="AA19" s="150"/>
      <c r="AB19" s="70">
        <f t="shared" ref="AB19:AB36" si="1">K19+L19+P19+R19+U19+X19+Y19</f>
        <v>0</v>
      </c>
    </row>
    <row r="20" spans="2:33" ht="17.100000000000001" customHeight="1" x14ac:dyDescent="0.2">
      <c r="B20" s="156"/>
      <c r="C20" s="156"/>
      <c r="D20" s="168"/>
      <c r="E20" s="168"/>
      <c r="F20" s="168"/>
      <c r="G20" s="167"/>
      <c r="H20" s="167"/>
      <c r="I20" s="167"/>
      <c r="J20" s="167"/>
      <c r="K20" s="146"/>
      <c r="L20" s="156"/>
      <c r="M20" s="156"/>
      <c r="N20" s="164"/>
      <c r="O20" s="166"/>
      <c r="P20" s="139">
        <f t="shared" si="0"/>
        <v>0</v>
      </c>
      <c r="Q20" s="77"/>
      <c r="R20" s="161"/>
      <c r="S20" s="162"/>
      <c r="T20" s="163"/>
      <c r="U20" s="164"/>
      <c r="V20" s="165"/>
      <c r="W20" s="166"/>
      <c r="X20" s="144"/>
      <c r="Y20" s="156"/>
      <c r="Z20" s="156"/>
      <c r="AA20" s="156"/>
      <c r="AB20" s="70">
        <f t="shared" si="1"/>
        <v>0</v>
      </c>
    </row>
    <row r="21" spans="2:33" ht="17.100000000000001" customHeight="1" x14ac:dyDescent="0.2">
      <c r="B21" s="156"/>
      <c r="C21" s="156"/>
      <c r="D21" s="168"/>
      <c r="E21" s="168"/>
      <c r="F21" s="168"/>
      <c r="G21" s="167"/>
      <c r="H21" s="167"/>
      <c r="I21" s="167"/>
      <c r="J21" s="167"/>
      <c r="K21" s="146"/>
      <c r="L21" s="156"/>
      <c r="M21" s="156"/>
      <c r="N21" s="164"/>
      <c r="O21" s="166"/>
      <c r="P21" s="139">
        <f t="shared" si="0"/>
        <v>0</v>
      </c>
      <c r="Q21" s="77"/>
      <c r="R21" s="161"/>
      <c r="S21" s="162"/>
      <c r="T21" s="163"/>
      <c r="U21" s="164"/>
      <c r="V21" s="165"/>
      <c r="W21" s="166"/>
      <c r="X21" s="144"/>
      <c r="Y21" s="150"/>
      <c r="Z21" s="150"/>
      <c r="AA21" s="150"/>
      <c r="AB21" s="70">
        <f t="shared" si="1"/>
        <v>0</v>
      </c>
    </row>
    <row r="22" spans="2:33" ht="17.100000000000001" customHeight="1" x14ac:dyDescent="0.2">
      <c r="B22" s="156"/>
      <c r="C22" s="156"/>
      <c r="D22" s="168"/>
      <c r="E22" s="168"/>
      <c r="F22" s="168"/>
      <c r="G22" s="167"/>
      <c r="H22" s="167"/>
      <c r="I22" s="167"/>
      <c r="J22" s="167"/>
      <c r="K22" s="146"/>
      <c r="L22" s="156"/>
      <c r="M22" s="156"/>
      <c r="N22" s="164"/>
      <c r="O22" s="166"/>
      <c r="P22" s="139">
        <f t="shared" si="0"/>
        <v>0</v>
      </c>
      <c r="Q22" s="77"/>
      <c r="R22" s="161"/>
      <c r="S22" s="162"/>
      <c r="T22" s="163"/>
      <c r="U22" s="164"/>
      <c r="V22" s="165"/>
      <c r="W22" s="166"/>
      <c r="X22" s="144"/>
      <c r="Y22" s="156"/>
      <c r="Z22" s="156"/>
      <c r="AA22" s="156"/>
      <c r="AB22" s="70">
        <f t="shared" si="1"/>
        <v>0</v>
      </c>
    </row>
    <row r="23" spans="2:33" ht="17.100000000000001" customHeight="1" x14ac:dyDescent="0.2">
      <c r="B23" s="156"/>
      <c r="C23" s="156"/>
      <c r="D23" s="168"/>
      <c r="E23" s="168"/>
      <c r="F23" s="168"/>
      <c r="G23" s="167"/>
      <c r="H23" s="167"/>
      <c r="I23" s="167"/>
      <c r="J23" s="167"/>
      <c r="K23" s="146"/>
      <c r="L23" s="156"/>
      <c r="M23" s="156"/>
      <c r="N23" s="164"/>
      <c r="O23" s="166"/>
      <c r="P23" s="139">
        <f t="shared" si="0"/>
        <v>0</v>
      </c>
      <c r="Q23" s="77"/>
      <c r="R23" s="161"/>
      <c r="S23" s="162"/>
      <c r="T23" s="163"/>
      <c r="U23" s="164"/>
      <c r="V23" s="165"/>
      <c r="W23" s="166"/>
      <c r="X23" s="144"/>
      <c r="Y23" s="150"/>
      <c r="Z23" s="150"/>
      <c r="AA23" s="150"/>
      <c r="AB23" s="70">
        <f t="shared" si="1"/>
        <v>0</v>
      </c>
    </row>
    <row r="24" spans="2:33" ht="17.100000000000001" customHeight="1" x14ac:dyDescent="0.2">
      <c r="B24" s="156"/>
      <c r="C24" s="156"/>
      <c r="D24" s="168"/>
      <c r="E24" s="168"/>
      <c r="F24" s="168"/>
      <c r="G24" s="167"/>
      <c r="H24" s="167"/>
      <c r="I24" s="167"/>
      <c r="J24" s="167"/>
      <c r="K24" s="146"/>
      <c r="L24" s="156"/>
      <c r="M24" s="156"/>
      <c r="N24" s="164"/>
      <c r="O24" s="166"/>
      <c r="P24" s="139">
        <f t="shared" si="0"/>
        <v>0</v>
      </c>
      <c r="Q24" s="77"/>
      <c r="R24" s="161"/>
      <c r="S24" s="162"/>
      <c r="T24" s="163"/>
      <c r="U24" s="164"/>
      <c r="V24" s="165"/>
      <c r="W24" s="166"/>
      <c r="X24" s="144"/>
      <c r="Y24" s="156"/>
      <c r="Z24" s="156"/>
      <c r="AA24" s="156"/>
      <c r="AB24" s="70">
        <f t="shared" si="1"/>
        <v>0</v>
      </c>
    </row>
    <row r="25" spans="2:33" ht="17.100000000000001" customHeight="1" x14ac:dyDescent="0.2">
      <c r="B25" s="156"/>
      <c r="C25" s="156"/>
      <c r="D25" s="168"/>
      <c r="E25" s="168"/>
      <c r="F25" s="168"/>
      <c r="G25" s="167"/>
      <c r="H25" s="167"/>
      <c r="I25" s="167"/>
      <c r="J25" s="167"/>
      <c r="K25" s="146"/>
      <c r="L25" s="156"/>
      <c r="M25" s="156"/>
      <c r="N25" s="164"/>
      <c r="O25" s="166"/>
      <c r="P25" s="139">
        <f t="shared" si="0"/>
        <v>0</v>
      </c>
      <c r="Q25" s="77"/>
      <c r="R25" s="161"/>
      <c r="S25" s="162"/>
      <c r="T25" s="163"/>
      <c r="U25" s="164"/>
      <c r="V25" s="165"/>
      <c r="W25" s="166"/>
      <c r="X25" s="144"/>
      <c r="Y25" s="150"/>
      <c r="Z25" s="150"/>
      <c r="AA25" s="150"/>
      <c r="AB25" s="70">
        <f t="shared" si="1"/>
        <v>0</v>
      </c>
    </row>
    <row r="26" spans="2:33" ht="17.100000000000001" customHeight="1" x14ac:dyDescent="0.2">
      <c r="B26" s="156"/>
      <c r="C26" s="156"/>
      <c r="D26" s="168"/>
      <c r="E26" s="168"/>
      <c r="F26" s="168"/>
      <c r="G26" s="167"/>
      <c r="H26" s="167"/>
      <c r="I26" s="167"/>
      <c r="J26" s="167"/>
      <c r="K26" s="146"/>
      <c r="L26" s="156"/>
      <c r="M26" s="156"/>
      <c r="N26" s="164"/>
      <c r="O26" s="166"/>
      <c r="P26" s="139">
        <f t="shared" si="0"/>
        <v>0</v>
      </c>
      <c r="Q26" s="77"/>
      <c r="R26" s="161"/>
      <c r="S26" s="162"/>
      <c r="T26" s="163"/>
      <c r="U26" s="164"/>
      <c r="V26" s="165"/>
      <c r="W26" s="166"/>
      <c r="X26" s="144"/>
      <c r="Y26" s="156"/>
      <c r="Z26" s="156"/>
      <c r="AA26" s="156"/>
      <c r="AB26" s="70">
        <f t="shared" si="1"/>
        <v>0</v>
      </c>
    </row>
    <row r="27" spans="2:33" ht="17.100000000000001" customHeight="1" x14ac:dyDescent="0.2">
      <c r="B27" s="156"/>
      <c r="C27" s="156"/>
      <c r="D27" s="168"/>
      <c r="E27" s="168"/>
      <c r="F27" s="168"/>
      <c r="G27" s="167"/>
      <c r="H27" s="167"/>
      <c r="I27" s="167"/>
      <c r="J27" s="167"/>
      <c r="K27" s="146"/>
      <c r="L27" s="156"/>
      <c r="M27" s="156"/>
      <c r="N27" s="164"/>
      <c r="O27" s="166"/>
      <c r="P27" s="139">
        <f t="shared" si="0"/>
        <v>0</v>
      </c>
      <c r="Q27" s="77"/>
      <c r="R27" s="161"/>
      <c r="S27" s="162"/>
      <c r="T27" s="163"/>
      <c r="U27" s="164"/>
      <c r="V27" s="165"/>
      <c r="W27" s="166"/>
      <c r="X27" s="144"/>
      <c r="Y27" s="150"/>
      <c r="Z27" s="150"/>
      <c r="AA27" s="150"/>
      <c r="AB27" s="70">
        <f t="shared" si="1"/>
        <v>0</v>
      </c>
    </row>
    <row r="28" spans="2:33" ht="17.100000000000001" customHeight="1" x14ac:dyDescent="0.2">
      <c r="B28" s="156"/>
      <c r="C28" s="156"/>
      <c r="D28" s="168"/>
      <c r="E28" s="168"/>
      <c r="F28" s="168"/>
      <c r="G28" s="167"/>
      <c r="H28" s="167"/>
      <c r="I28" s="167"/>
      <c r="J28" s="167"/>
      <c r="K28" s="146"/>
      <c r="L28" s="156"/>
      <c r="M28" s="156"/>
      <c r="N28" s="164"/>
      <c r="O28" s="166"/>
      <c r="P28" s="139">
        <f t="shared" si="0"/>
        <v>0</v>
      </c>
      <c r="Q28" s="77"/>
      <c r="R28" s="161"/>
      <c r="S28" s="162"/>
      <c r="T28" s="163"/>
      <c r="U28" s="164"/>
      <c r="V28" s="165"/>
      <c r="W28" s="166"/>
      <c r="X28" s="144"/>
      <c r="Y28" s="156"/>
      <c r="Z28" s="156"/>
      <c r="AA28" s="156"/>
      <c r="AB28" s="70">
        <f t="shared" si="1"/>
        <v>0</v>
      </c>
    </row>
    <row r="29" spans="2:33" ht="17.100000000000001" customHeight="1" x14ac:dyDescent="0.2">
      <c r="B29" s="156"/>
      <c r="C29" s="156"/>
      <c r="D29" s="168"/>
      <c r="E29" s="168"/>
      <c r="F29" s="168"/>
      <c r="G29" s="167"/>
      <c r="H29" s="167"/>
      <c r="I29" s="167"/>
      <c r="J29" s="167"/>
      <c r="K29" s="146"/>
      <c r="L29" s="156"/>
      <c r="M29" s="156"/>
      <c r="N29" s="164"/>
      <c r="O29" s="166"/>
      <c r="P29" s="139">
        <f t="shared" si="0"/>
        <v>0</v>
      </c>
      <c r="Q29" s="77"/>
      <c r="R29" s="161"/>
      <c r="S29" s="162"/>
      <c r="T29" s="163"/>
      <c r="U29" s="164"/>
      <c r="V29" s="165"/>
      <c r="W29" s="166"/>
      <c r="X29" s="144"/>
      <c r="Y29" s="150"/>
      <c r="Z29" s="150"/>
      <c r="AA29" s="150"/>
      <c r="AB29" s="70">
        <f t="shared" si="1"/>
        <v>0</v>
      </c>
    </row>
    <row r="30" spans="2:33" ht="17.100000000000001" customHeight="1" x14ac:dyDescent="0.2">
      <c r="B30" s="156"/>
      <c r="C30" s="156"/>
      <c r="D30" s="168"/>
      <c r="E30" s="168"/>
      <c r="F30" s="168"/>
      <c r="G30" s="167"/>
      <c r="H30" s="167"/>
      <c r="I30" s="167"/>
      <c r="J30" s="167"/>
      <c r="K30" s="146"/>
      <c r="L30" s="156"/>
      <c r="M30" s="156"/>
      <c r="N30" s="164"/>
      <c r="O30" s="166"/>
      <c r="P30" s="139">
        <f t="shared" si="0"/>
        <v>0</v>
      </c>
      <c r="Q30" s="77"/>
      <c r="R30" s="161"/>
      <c r="S30" s="162"/>
      <c r="T30" s="163"/>
      <c r="U30" s="164"/>
      <c r="V30" s="165"/>
      <c r="W30" s="166"/>
      <c r="X30" s="144"/>
      <c r="Y30" s="156"/>
      <c r="Z30" s="156"/>
      <c r="AA30" s="156"/>
      <c r="AB30" s="70">
        <f t="shared" si="1"/>
        <v>0</v>
      </c>
    </row>
    <row r="31" spans="2:33" ht="17.100000000000001" customHeight="1" x14ac:dyDescent="0.2">
      <c r="B31" s="156"/>
      <c r="C31" s="156"/>
      <c r="D31" s="168"/>
      <c r="E31" s="168"/>
      <c r="F31" s="168"/>
      <c r="G31" s="167"/>
      <c r="H31" s="167"/>
      <c r="I31" s="167"/>
      <c r="J31" s="167"/>
      <c r="K31" s="146"/>
      <c r="L31" s="156"/>
      <c r="M31" s="156"/>
      <c r="N31" s="164"/>
      <c r="O31" s="166"/>
      <c r="P31" s="139">
        <f t="shared" si="0"/>
        <v>0</v>
      </c>
      <c r="Q31" s="77"/>
      <c r="R31" s="161"/>
      <c r="S31" s="162"/>
      <c r="T31" s="163"/>
      <c r="U31" s="164"/>
      <c r="V31" s="165"/>
      <c r="W31" s="166"/>
      <c r="X31" s="144"/>
      <c r="Y31" s="150"/>
      <c r="Z31" s="150"/>
      <c r="AA31" s="150"/>
      <c r="AB31" s="70">
        <f t="shared" si="1"/>
        <v>0</v>
      </c>
    </row>
    <row r="32" spans="2:33" ht="17.100000000000001" customHeight="1" x14ac:dyDescent="0.2">
      <c r="B32" s="156"/>
      <c r="C32" s="156"/>
      <c r="D32" s="168"/>
      <c r="E32" s="168"/>
      <c r="F32" s="168"/>
      <c r="G32" s="167"/>
      <c r="H32" s="167"/>
      <c r="I32" s="167"/>
      <c r="J32" s="167"/>
      <c r="K32" s="146"/>
      <c r="L32" s="156"/>
      <c r="M32" s="156"/>
      <c r="N32" s="164"/>
      <c r="O32" s="166"/>
      <c r="P32" s="139">
        <f t="shared" si="0"/>
        <v>0</v>
      </c>
      <c r="Q32" s="77"/>
      <c r="R32" s="161"/>
      <c r="S32" s="162"/>
      <c r="T32" s="163"/>
      <c r="U32" s="164"/>
      <c r="V32" s="165"/>
      <c r="W32" s="166"/>
      <c r="X32" s="144"/>
      <c r="Y32" s="156"/>
      <c r="Z32" s="156"/>
      <c r="AA32" s="156"/>
      <c r="AB32" s="70">
        <f t="shared" si="1"/>
        <v>0</v>
      </c>
    </row>
    <row r="33" spans="2:28" ht="17.100000000000001" customHeight="1" x14ac:dyDescent="0.2">
      <c r="B33" s="156"/>
      <c r="C33" s="156"/>
      <c r="D33" s="168"/>
      <c r="E33" s="168"/>
      <c r="F33" s="168"/>
      <c r="G33" s="167"/>
      <c r="H33" s="167"/>
      <c r="I33" s="167"/>
      <c r="J33" s="167"/>
      <c r="K33" s="146"/>
      <c r="L33" s="156"/>
      <c r="M33" s="156"/>
      <c r="N33" s="164"/>
      <c r="O33" s="166"/>
      <c r="P33" s="139">
        <f t="shared" si="0"/>
        <v>0</v>
      </c>
      <c r="Q33" s="77"/>
      <c r="R33" s="161"/>
      <c r="S33" s="162"/>
      <c r="T33" s="163"/>
      <c r="U33" s="164"/>
      <c r="V33" s="165"/>
      <c r="W33" s="166"/>
      <c r="X33" s="144"/>
      <c r="Y33" s="150"/>
      <c r="Z33" s="150"/>
      <c r="AA33" s="150"/>
      <c r="AB33" s="70">
        <f t="shared" si="1"/>
        <v>0</v>
      </c>
    </row>
    <row r="34" spans="2:28" ht="17.100000000000001" customHeight="1" x14ac:dyDescent="0.2">
      <c r="B34" s="156"/>
      <c r="C34" s="156"/>
      <c r="D34" s="168"/>
      <c r="E34" s="168"/>
      <c r="F34" s="168"/>
      <c r="G34" s="167"/>
      <c r="H34" s="167"/>
      <c r="I34" s="167"/>
      <c r="J34" s="167"/>
      <c r="K34" s="146"/>
      <c r="L34" s="156"/>
      <c r="M34" s="156"/>
      <c r="N34" s="164"/>
      <c r="O34" s="166"/>
      <c r="P34" s="139">
        <f t="shared" si="0"/>
        <v>0</v>
      </c>
      <c r="Q34" s="77"/>
      <c r="R34" s="161"/>
      <c r="S34" s="162"/>
      <c r="T34" s="163"/>
      <c r="U34" s="164"/>
      <c r="V34" s="165"/>
      <c r="W34" s="166"/>
      <c r="X34" s="144"/>
      <c r="Y34" s="156"/>
      <c r="Z34" s="156"/>
      <c r="AA34" s="156"/>
      <c r="AB34" s="70">
        <f t="shared" si="1"/>
        <v>0</v>
      </c>
    </row>
    <row r="35" spans="2:28" ht="17.100000000000001" customHeight="1" x14ac:dyDescent="0.2">
      <c r="B35" s="156"/>
      <c r="C35" s="156"/>
      <c r="D35" s="168"/>
      <c r="E35" s="168"/>
      <c r="F35" s="168"/>
      <c r="G35" s="167"/>
      <c r="H35" s="167"/>
      <c r="I35" s="167"/>
      <c r="J35" s="167"/>
      <c r="K35" s="146"/>
      <c r="L35" s="156"/>
      <c r="M35" s="156"/>
      <c r="N35" s="164"/>
      <c r="O35" s="166"/>
      <c r="P35" s="139">
        <f t="shared" si="0"/>
        <v>0</v>
      </c>
      <c r="Q35" s="77"/>
      <c r="R35" s="161"/>
      <c r="S35" s="162"/>
      <c r="T35" s="163"/>
      <c r="U35" s="147"/>
      <c r="V35" s="148"/>
      <c r="W35" s="149"/>
      <c r="X35" s="145"/>
      <c r="Y35" s="150"/>
      <c r="Z35" s="150"/>
      <c r="AA35" s="150"/>
      <c r="AB35" s="70">
        <f t="shared" si="1"/>
        <v>0</v>
      </c>
    </row>
    <row r="36" spans="2:28" ht="17.100000000000001" customHeight="1" thickBot="1" x14ac:dyDescent="0.25">
      <c r="B36" s="228"/>
      <c r="C36" s="228"/>
      <c r="D36" s="229"/>
      <c r="E36" s="229"/>
      <c r="F36" s="229"/>
      <c r="G36" s="151" t="s">
        <v>105</v>
      </c>
      <c r="H36" s="152"/>
      <c r="I36" s="152"/>
      <c r="J36" s="152"/>
      <c r="K36" s="152"/>
      <c r="L36" s="152"/>
      <c r="M36" s="153"/>
      <c r="N36" s="230"/>
      <c r="O36" s="230"/>
      <c r="P36" s="108"/>
      <c r="Q36" s="85"/>
      <c r="R36" s="231">
        <f>'Per Diem Log'!M35</f>
        <v>0</v>
      </c>
      <c r="S36" s="231"/>
      <c r="T36" s="232"/>
      <c r="U36" s="233"/>
      <c r="V36" s="234"/>
      <c r="W36" s="235"/>
      <c r="X36" s="93"/>
      <c r="Y36" s="236"/>
      <c r="Z36" s="237"/>
      <c r="AA36" s="237"/>
      <c r="AB36" s="95">
        <f t="shared" si="1"/>
        <v>0</v>
      </c>
    </row>
    <row r="37" spans="2:28" ht="17.100000000000001" customHeight="1" thickBot="1" x14ac:dyDescent="0.25">
      <c r="B37" s="240"/>
      <c r="C37" s="240"/>
      <c r="D37" s="241"/>
      <c r="E37" s="241"/>
      <c r="F37" s="241"/>
      <c r="G37" s="242" t="s">
        <v>4</v>
      </c>
      <c r="H37" s="242"/>
      <c r="I37" s="242"/>
      <c r="J37" s="242"/>
      <c r="K37" s="71">
        <f t="shared" ref="K37:L37" si="2">SUM(K18:K36)</f>
        <v>0</v>
      </c>
      <c r="L37" s="154">
        <f t="shared" si="2"/>
        <v>0</v>
      </c>
      <c r="M37" s="155"/>
      <c r="N37" s="243" t="str">
        <f>IF(SUM(N18:O35)=0,"",)</f>
        <v/>
      </c>
      <c r="O37" s="244"/>
      <c r="P37" s="138">
        <f>SUM(P18:P35)</f>
        <v>0</v>
      </c>
      <c r="Q37" s="72"/>
      <c r="R37" s="157">
        <f>SUM(R18:R36)</f>
        <v>0</v>
      </c>
      <c r="S37" s="157"/>
      <c r="T37" s="154"/>
      <c r="U37" s="158">
        <f>SUM(U18:V36)</f>
        <v>0</v>
      </c>
      <c r="V37" s="159"/>
      <c r="W37" s="160"/>
      <c r="X37" s="94">
        <f>SUM(X18:X36)</f>
        <v>0</v>
      </c>
      <c r="Y37" s="247">
        <f>SUM(Y18:AA35)</f>
        <v>0</v>
      </c>
      <c r="Z37" s="248"/>
      <c r="AA37" s="249"/>
      <c r="AB37" s="96">
        <f>K37+L37+P37+R37+U37+X37+Y37</f>
        <v>0</v>
      </c>
    </row>
    <row r="38" spans="2:28" ht="18" customHeight="1" x14ac:dyDescent="0.25">
      <c r="B38" s="273" t="s">
        <v>25</v>
      </c>
      <c r="C38" s="274"/>
      <c r="D38" s="274"/>
      <c r="E38" s="274"/>
      <c r="F38" s="274"/>
      <c r="G38" s="274"/>
      <c r="H38" s="274"/>
      <c r="I38" s="274"/>
      <c r="J38" s="275"/>
      <c r="K38" s="278" t="s">
        <v>115</v>
      </c>
      <c r="L38" s="278"/>
      <c r="M38" s="278"/>
      <c r="N38" s="278"/>
      <c r="O38" s="278"/>
      <c r="P38" s="36"/>
      <c r="Q38" s="36"/>
      <c r="R38" s="36"/>
      <c r="S38" s="36"/>
      <c r="T38" s="36"/>
      <c r="U38" s="36"/>
      <c r="AA38" s="46" t="s">
        <v>57</v>
      </c>
      <c r="AB38" s="105"/>
    </row>
    <row r="39" spans="2:28" ht="18" customHeight="1" x14ac:dyDescent="0.25">
      <c r="B39" s="126" t="s">
        <v>26</v>
      </c>
      <c r="C39" s="127" t="s">
        <v>51</v>
      </c>
      <c r="D39" s="128" t="s">
        <v>27</v>
      </c>
      <c r="E39" s="272" t="s">
        <v>30</v>
      </c>
      <c r="F39" s="272"/>
      <c r="G39" s="272"/>
      <c r="H39" s="272"/>
      <c r="I39" s="276" t="s">
        <v>24</v>
      </c>
      <c r="J39" s="277"/>
      <c r="K39" s="252" t="s">
        <v>107</v>
      </c>
      <c r="L39" s="253"/>
      <c r="M39" s="254" t="s">
        <v>108</v>
      </c>
      <c r="N39" s="255"/>
      <c r="O39" s="129" t="s">
        <v>128</v>
      </c>
      <c r="P39" s="36"/>
      <c r="Q39" s="36"/>
      <c r="R39" s="36"/>
      <c r="S39" s="36"/>
      <c r="T39" s="36"/>
      <c r="U39" s="36"/>
      <c r="Z39" s="37"/>
      <c r="AA39" s="46" t="s">
        <v>90</v>
      </c>
      <c r="AB39" s="104"/>
    </row>
    <row r="40" spans="2:28" ht="15.95" customHeight="1" x14ac:dyDescent="0.25">
      <c r="B40" s="100">
        <f>V10</f>
        <v>0</v>
      </c>
      <c r="C40" s="100">
        <f>X10</f>
        <v>0</v>
      </c>
      <c r="D40" s="100">
        <f>AA10</f>
        <v>0</v>
      </c>
      <c r="E40" s="284" t="s">
        <v>16</v>
      </c>
      <c r="F40" s="284"/>
      <c r="G40" s="284"/>
      <c r="H40" s="284"/>
      <c r="I40" s="285">
        <f>P37</f>
        <v>0</v>
      </c>
      <c r="J40" s="286"/>
      <c r="K40" s="106"/>
      <c r="L40" s="107"/>
      <c r="M40" s="250">
        <f>IF(L40&gt;0,AB37,0)</f>
        <v>0</v>
      </c>
      <c r="N40" s="251"/>
      <c r="O40" s="111">
        <f>IF((M40-L40)&gt;0,(L40-M40),0)</f>
        <v>0</v>
      </c>
      <c r="P40" s="36"/>
      <c r="Q40" s="36"/>
      <c r="R40" s="36"/>
      <c r="S40" s="36"/>
      <c r="T40" s="36"/>
      <c r="U40" s="36"/>
      <c r="Z40" s="37"/>
      <c r="AA40" s="46" t="s">
        <v>91</v>
      </c>
      <c r="AB40" s="104"/>
    </row>
    <row r="41" spans="2:28" ht="15.95" customHeight="1" thickBot="1" x14ac:dyDescent="0.3">
      <c r="B41" s="101">
        <f>V10</f>
        <v>0</v>
      </c>
      <c r="C41" s="101">
        <f t="shared" ref="C41:C45" si="3">$C40</f>
        <v>0</v>
      </c>
      <c r="D41" s="101">
        <f t="shared" ref="D41:D45" si="4">$D40</f>
        <v>0</v>
      </c>
      <c r="E41" s="238" t="s">
        <v>17</v>
      </c>
      <c r="F41" s="238"/>
      <c r="G41" s="238"/>
      <c r="H41" s="238"/>
      <c r="I41" s="239">
        <f>R37</f>
        <v>0</v>
      </c>
      <c r="J41" s="239"/>
      <c r="K41" s="78"/>
      <c r="L41" s="79"/>
      <c r="M41" s="245"/>
      <c r="N41" s="246"/>
      <c r="O41" s="80"/>
      <c r="P41" s="36"/>
      <c r="AA41" s="46" t="s">
        <v>106</v>
      </c>
      <c r="AB41" s="104">
        <f>O40</f>
        <v>0</v>
      </c>
    </row>
    <row r="42" spans="2:28" ht="15.95" customHeight="1" thickBot="1" x14ac:dyDescent="0.3">
      <c r="B42" s="101">
        <f t="shared" ref="B42:B45" si="5">$B41</f>
        <v>0</v>
      </c>
      <c r="C42" s="101">
        <f t="shared" si="3"/>
        <v>0</v>
      </c>
      <c r="D42" s="101">
        <f t="shared" si="4"/>
        <v>0</v>
      </c>
      <c r="E42" s="281"/>
      <c r="F42" s="281"/>
      <c r="G42" s="281"/>
      <c r="H42" s="281"/>
      <c r="I42" s="282"/>
      <c r="J42" s="282"/>
      <c r="K42" s="266"/>
      <c r="L42" s="267"/>
      <c r="M42" s="267"/>
      <c r="N42" s="267"/>
      <c r="O42" s="80"/>
      <c r="P42" s="24"/>
      <c r="Q42" s="36"/>
      <c r="R42" s="36"/>
      <c r="S42" s="36"/>
      <c r="T42" s="36"/>
      <c r="U42" s="36"/>
      <c r="Z42" s="37"/>
      <c r="AA42" s="46" t="s">
        <v>56</v>
      </c>
      <c r="AB42" s="73">
        <f>AB37-AB38-AB39-AB40+AB41</f>
        <v>0</v>
      </c>
    </row>
    <row r="43" spans="2:28" ht="15.95" customHeight="1" x14ac:dyDescent="0.25">
      <c r="B43" s="101">
        <f t="shared" si="5"/>
        <v>0</v>
      </c>
      <c r="C43" s="101">
        <f t="shared" si="3"/>
        <v>0</v>
      </c>
      <c r="D43" s="101">
        <f t="shared" si="4"/>
        <v>0</v>
      </c>
      <c r="E43" s="281"/>
      <c r="F43" s="281"/>
      <c r="G43" s="281"/>
      <c r="H43" s="281"/>
      <c r="I43" s="282"/>
      <c r="J43" s="282"/>
    </row>
    <row r="44" spans="2:28" ht="15.95" customHeight="1" x14ac:dyDescent="0.25">
      <c r="B44" s="101">
        <f t="shared" si="5"/>
        <v>0</v>
      </c>
      <c r="C44" s="101">
        <f t="shared" si="3"/>
        <v>0</v>
      </c>
      <c r="D44" s="101">
        <f t="shared" si="4"/>
        <v>0</v>
      </c>
      <c r="E44" s="281"/>
      <c r="F44" s="281"/>
      <c r="G44" s="281"/>
      <c r="H44" s="281"/>
      <c r="I44" s="282"/>
      <c r="J44" s="282"/>
      <c r="K44" s="24"/>
      <c r="P44" s="98"/>
      <c r="Q44" s="261"/>
      <c r="R44" s="261"/>
      <c r="S44" s="261"/>
      <c r="T44" s="261"/>
      <c r="U44" s="261"/>
      <c r="V44" s="261"/>
      <c r="W44" s="261"/>
      <c r="X44" s="261"/>
      <c r="Y44" s="261"/>
      <c r="AB44" s="102"/>
    </row>
    <row r="45" spans="2:28" ht="15.95" customHeight="1" x14ac:dyDescent="0.25">
      <c r="B45" s="101">
        <f t="shared" si="5"/>
        <v>0</v>
      </c>
      <c r="C45" s="101">
        <f t="shared" si="3"/>
        <v>0</v>
      </c>
      <c r="D45" s="101">
        <f t="shared" si="4"/>
        <v>0</v>
      </c>
      <c r="E45" s="281"/>
      <c r="F45" s="281"/>
      <c r="G45" s="281"/>
      <c r="H45" s="281"/>
      <c r="I45" s="282"/>
      <c r="J45" s="282"/>
      <c r="K45" s="24"/>
      <c r="L45" s="38"/>
      <c r="M45" s="38"/>
      <c r="N45" s="39"/>
      <c r="P45" s="39"/>
      <c r="Q45" s="259" t="s">
        <v>116</v>
      </c>
      <c r="R45" s="260"/>
      <c r="S45" s="260"/>
      <c r="T45" s="260"/>
      <c r="U45" s="260"/>
      <c r="V45" s="260"/>
      <c r="W45" s="260"/>
      <c r="X45" s="260"/>
      <c r="Y45" s="260"/>
      <c r="Z45" s="19"/>
      <c r="AA45" s="19"/>
      <c r="AB45" s="103" t="s">
        <v>3</v>
      </c>
    </row>
    <row r="46" spans="2:28" ht="15.95" customHeight="1" x14ac:dyDescent="0.25">
      <c r="B46" s="65"/>
      <c r="C46" s="65"/>
      <c r="D46" s="65"/>
      <c r="E46" s="279"/>
      <c r="F46" s="279"/>
      <c r="G46" s="279"/>
      <c r="H46" s="279"/>
      <c r="I46" s="283"/>
      <c r="J46" s="283"/>
      <c r="P46" s="98"/>
      <c r="Q46" s="264"/>
      <c r="R46" s="265"/>
      <c r="S46" s="265"/>
      <c r="T46" s="265"/>
      <c r="U46" s="265"/>
      <c r="V46" s="265"/>
      <c r="W46" s="265"/>
      <c r="X46" s="265"/>
      <c r="Y46" s="265"/>
      <c r="Z46" s="19"/>
      <c r="AA46" s="98"/>
      <c r="AB46" s="19"/>
    </row>
    <row r="47" spans="2:28" ht="15.95" customHeight="1" thickBot="1" x14ac:dyDescent="0.3">
      <c r="B47" s="65"/>
      <c r="C47" s="65"/>
      <c r="D47" s="65"/>
      <c r="E47" s="279"/>
      <c r="F47" s="279"/>
      <c r="G47" s="279"/>
      <c r="H47" s="279"/>
      <c r="I47" s="280"/>
      <c r="J47" s="280"/>
      <c r="K47" s="38"/>
      <c r="Q47" s="261"/>
      <c r="R47" s="262"/>
      <c r="S47" s="262"/>
      <c r="T47" s="262"/>
      <c r="U47" s="262"/>
      <c r="V47" s="262"/>
      <c r="W47" s="262"/>
      <c r="X47" s="262"/>
      <c r="Y47" s="262"/>
      <c r="Z47" s="19"/>
      <c r="AA47" s="98"/>
      <c r="AB47" s="102"/>
    </row>
    <row r="48" spans="2:28" ht="15.95" customHeight="1" thickBot="1" x14ac:dyDescent="0.3">
      <c r="B48" s="268" t="s">
        <v>55</v>
      </c>
      <c r="C48" s="269"/>
      <c r="D48" s="269"/>
      <c r="E48" s="269"/>
      <c r="F48" s="269"/>
      <c r="G48" s="269"/>
      <c r="H48" s="269"/>
      <c r="I48" s="270">
        <f>SUM(I40:J47)</f>
        <v>0</v>
      </c>
      <c r="J48" s="271"/>
      <c r="L48" s="263"/>
      <c r="M48" s="263"/>
      <c r="N48" s="263"/>
      <c r="O48" s="287"/>
      <c r="P48" s="291"/>
      <c r="Q48" s="257" t="s">
        <v>117</v>
      </c>
      <c r="R48" s="258"/>
      <c r="S48" s="258"/>
      <c r="T48" s="258"/>
      <c r="U48" s="258"/>
      <c r="V48" s="258"/>
      <c r="W48" s="258"/>
      <c r="X48" s="258"/>
      <c r="Y48" s="258"/>
      <c r="Z48" s="19"/>
      <c r="AA48" s="19"/>
      <c r="AB48" s="103" t="s">
        <v>3</v>
      </c>
    </row>
    <row r="49" spans="2:28" ht="18" customHeight="1" x14ac:dyDescent="0.2">
      <c r="B49" s="45" t="s">
        <v>1281</v>
      </c>
      <c r="C49" s="38"/>
      <c r="D49" s="23"/>
      <c r="E49" s="23"/>
      <c r="F49" s="23"/>
      <c r="G49" s="24"/>
      <c r="H49" s="24"/>
      <c r="J49" s="24"/>
      <c r="L49" s="263" t="s">
        <v>45</v>
      </c>
      <c r="M49" s="263"/>
      <c r="N49" s="263"/>
      <c r="O49" s="287" t="s">
        <v>118</v>
      </c>
      <c r="P49" s="287"/>
      <c r="Q49" s="288" t="s">
        <v>112</v>
      </c>
      <c r="R49" s="289"/>
      <c r="S49" s="289"/>
      <c r="T49" s="289"/>
      <c r="U49" s="289"/>
      <c r="V49" s="288" t="s">
        <v>44</v>
      </c>
      <c r="W49" s="288"/>
      <c r="X49" s="288"/>
      <c r="Y49" s="290" t="s">
        <v>46</v>
      </c>
      <c r="Z49" s="290"/>
      <c r="AA49" s="290"/>
      <c r="AB49" s="290"/>
    </row>
    <row r="50" spans="2:28" ht="15.75" customHeight="1" x14ac:dyDescent="0.25">
      <c r="C50" s="38"/>
      <c r="D50" s="23"/>
      <c r="E50" s="23"/>
      <c r="F50" s="23"/>
      <c r="G50" s="24"/>
      <c r="H50" s="24"/>
      <c r="I50" s="24"/>
      <c r="J50" s="24"/>
      <c r="K50" s="98"/>
      <c r="L50" s="256" t="s">
        <v>92</v>
      </c>
      <c r="M50" s="256"/>
      <c r="N50" s="256"/>
      <c r="O50" s="256"/>
      <c r="P50" s="256"/>
      <c r="Q50" s="43"/>
      <c r="R50" s="99"/>
      <c r="S50" s="43"/>
      <c r="U50" s="43"/>
      <c r="Y50" s="44"/>
      <c r="Z50" s="19"/>
      <c r="AA50" s="19"/>
      <c r="AB50" s="24"/>
    </row>
    <row r="51" spans="2:28" ht="15.75" customHeight="1" x14ac:dyDescent="0.2">
      <c r="C51" s="38"/>
      <c r="D51" s="23"/>
      <c r="E51" s="23"/>
      <c r="F51" s="23"/>
      <c r="G51" s="24"/>
      <c r="H51" s="24"/>
      <c r="I51" s="24"/>
      <c r="J51" s="24"/>
      <c r="K51" s="24"/>
      <c r="L51" s="38"/>
      <c r="M51" s="38"/>
      <c r="N51" s="39"/>
      <c r="O51" s="39"/>
      <c r="P51" s="24"/>
      <c r="Y51" s="19"/>
      <c r="Z51" s="19"/>
      <c r="AA51" s="19"/>
      <c r="AB51" s="24"/>
    </row>
    <row r="52" spans="2:28" ht="15.75" customHeight="1" x14ac:dyDescent="0.2">
      <c r="C52" s="38"/>
      <c r="D52" s="23"/>
      <c r="E52" s="23"/>
      <c r="F52" s="23"/>
      <c r="G52" s="24"/>
      <c r="H52" s="24"/>
      <c r="I52" s="24"/>
      <c r="J52" s="24"/>
      <c r="K52" s="24"/>
      <c r="L52" s="38"/>
      <c r="M52" s="38"/>
      <c r="N52" s="39"/>
      <c r="O52" s="39"/>
      <c r="P52" s="24"/>
      <c r="Y52" s="19"/>
      <c r="Z52" s="19"/>
      <c r="AA52" s="19"/>
      <c r="AB52" s="24"/>
    </row>
    <row r="53" spans="2:28" ht="15.75" customHeight="1" x14ac:dyDescent="0.2">
      <c r="C53" s="38"/>
      <c r="D53" s="23"/>
      <c r="E53" s="23"/>
      <c r="F53" s="23"/>
      <c r="G53" s="24"/>
      <c r="H53" s="24"/>
      <c r="I53" s="24"/>
      <c r="J53" s="24"/>
      <c r="K53" s="24"/>
      <c r="L53" s="38"/>
      <c r="M53" s="38"/>
      <c r="N53" s="39"/>
      <c r="O53" s="39"/>
      <c r="P53" s="24"/>
      <c r="Y53" s="19"/>
      <c r="Z53" s="19"/>
      <c r="AA53" s="19"/>
      <c r="AB53" s="24"/>
    </row>
    <row r="54" spans="2:28" ht="15.75" customHeight="1" x14ac:dyDescent="0.2">
      <c r="C54" s="38"/>
      <c r="D54" s="23"/>
      <c r="E54" s="23"/>
      <c r="F54" s="23"/>
      <c r="G54" s="24"/>
      <c r="H54" s="24"/>
      <c r="I54" s="24"/>
      <c r="J54" s="24"/>
      <c r="K54" s="24"/>
      <c r="L54" s="38"/>
      <c r="M54" s="38"/>
      <c r="N54" s="39"/>
      <c r="O54" s="39"/>
      <c r="P54" s="24"/>
      <c r="Y54" s="19"/>
      <c r="Z54" s="19"/>
      <c r="AA54" s="19"/>
      <c r="AB54" s="24"/>
    </row>
    <row r="55" spans="2:28" ht="15.75" customHeight="1" x14ac:dyDescent="0.2">
      <c r="C55" s="38"/>
      <c r="D55" s="23"/>
      <c r="E55" s="23"/>
      <c r="F55" s="23"/>
      <c r="G55" s="24"/>
      <c r="H55" s="24"/>
      <c r="I55" s="24"/>
      <c r="J55" s="24"/>
      <c r="K55" s="24"/>
      <c r="L55" s="38"/>
      <c r="M55" s="38"/>
      <c r="N55" s="39"/>
      <c r="O55" s="39"/>
      <c r="P55" s="24"/>
      <c r="Y55" s="19"/>
      <c r="Z55" s="19"/>
      <c r="AA55" s="19"/>
      <c r="AB55" s="24"/>
    </row>
    <row r="56" spans="2:28" ht="15.75" customHeight="1" x14ac:dyDescent="0.2">
      <c r="C56" s="38"/>
      <c r="D56" s="23"/>
      <c r="E56" s="23"/>
      <c r="F56" s="23"/>
      <c r="G56" s="24"/>
      <c r="H56" s="24"/>
      <c r="I56" s="24"/>
      <c r="J56" s="24"/>
      <c r="K56" s="24"/>
      <c r="L56" s="38"/>
      <c r="M56" s="38"/>
      <c r="N56" s="39"/>
      <c r="O56" s="39"/>
      <c r="P56" s="24"/>
      <c r="Y56" s="19"/>
      <c r="Z56" s="19"/>
      <c r="AA56" s="19"/>
      <c r="AB56" s="24"/>
    </row>
    <row r="57" spans="2:28" ht="15.75" customHeight="1" x14ac:dyDescent="0.2">
      <c r="C57" s="38"/>
      <c r="D57" s="23"/>
      <c r="E57" s="23"/>
      <c r="F57" s="23"/>
      <c r="G57" s="24"/>
      <c r="H57" s="24"/>
      <c r="I57" s="24"/>
      <c r="J57" s="24"/>
      <c r="K57" s="24"/>
      <c r="L57" s="38"/>
      <c r="M57" s="38"/>
      <c r="N57" s="39"/>
      <c r="O57" s="39"/>
      <c r="P57" s="24"/>
      <c r="Y57" s="19"/>
      <c r="Z57" s="19"/>
      <c r="AA57" s="19"/>
      <c r="AB57" s="24"/>
    </row>
    <row r="58" spans="2:28" ht="15.75" customHeight="1" x14ac:dyDescent="0.2">
      <c r="C58" s="38"/>
      <c r="D58" s="23"/>
      <c r="E58" s="23"/>
      <c r="F58" s="23"/>
      <c r="G58" s="24"/>
      <c r="H58" s="24"/>
      <c r="I58" s="24"/>
      <c r="J58" s="24"/>
      <c r="K58" s="24"/>
      <c r="L58" s="38"/>
      <c r="M58" s="38"/>
      <c r="N58" s="39"/>
      <c r="O58" s="39"/>
      <c r="P58" s="24"/>
      <c r="Y58" s="19"/>
      <c r="Z58" s="19"/>
      <c r="AA58" s="19"/>
      <c r="AB58" s="24"/>
    </row>
    <row r="59" spans="2:28" ht="15.75" customHeight="1" x14ac:dyDescent="0.2">
      <c r="C59" s="38"/>
      <c r="D59" s="23"/>
      <c r="E59" s="23"/>
      <c r="F59" s="23"/>
      <c r="G59" s="24"/>
      <c r="H59" s="24"/>
      <c r="I59" s="24"/>
      <c r="J59" s="24"/>
      <c r="K59" s="24"/>
      <c r="L59" s="38"/>
      <c r="M59" s="38"/>
      <c r="N59" s="39"/>
      <c r="O59" s="39"/>
      <c r="P59" s="24"/>
      <c r="Y59" s="19"/>
      <c r="Z59" s="19"/>
      <c r="AA59" s="19"/>
      <c r="AB59" s="24"/>
    </row>
    <row r="60" spans="2:28" ht="15.75" customHeight="1" x14ac:dyDescent="0.2">
      <c r="C60" s="38"/>
      <c r="D60" s="23"/>
      <c r="E60" s="23"/>
      <c r="F60" s="23"/>
      <c r="G60" s="24"/>
      <c r="H60" s="24"/>
      <c r="I60" s="24"/>
      <c r="J60" s="24"/>
      <c r="K60" s="24"/>
      <c r="L60" s="38"/>
      <c r="M60" s="38"/>
      <c r="N60" s="39"/>
      <c r="O60" s="39"/>
      <c r="P60" s="24"/>
      <c r="Y60" s="19"/>
      <c r="Z60" s="19"/>
      <c r="AA60" s="19"/>
      <c r="AB60" s="24"/>
    </row>
    <row r="61" spans="2:28" ht="15.75" customHeight="1" x14ac:dyDescent="0.2">
      <c r="C61" s="38"/>
      <c r="D61" s="23"/>
      <c r="E61" s="23"/>
      <c r="F61" s="23"/>
      <c r="G61" s="24"/>
      <c r="H61" s="24"/>
      <c r="I61" s="24"/>
      <c r="J61" s="24"/>
      <c r="K61" s="24"/>
      <c r="L61" s="38"/>
      <c r="M61" s="38"/>
      <c r="N61" s="39"/>
      <c r="O61" s="39"/>
      <c r="P61" s="24"/>
      <c r="Y61" s="19"/>
      <c r="Z61" s="19"/>
      <c r="AA61" s="19"/>
      <c r="AB61" s="24"/>
    </row>
    <row r="62" spans="2:28" ht="15.75" customHeight="1" x14ac:dyDescent="0.2">
      <c r="C62" s="38"/>
      <c r="G62" s="24"/>
      <c r="H62" s="24"/>
      <c r="I62" s="24"/>
      <c r="J62" s="24"/>
      <c r="Y62" s="19"/>
      <c r="Z62" s="19"/>
      <c r="AA62" s="19"/>
      <c r="AB62" s="24"/>
    </row>
    <row r="63" spans="2:28" ht="15.75" customHeight="1" x14ac:dyDescent="0.2">
      <c r="Y63" s="19"/>
      <c r="Z63" s="19"/>
      <c r="AA63" s="19"/>
      <c r="AB63" s="24"/>
    </row>
    <row r="64" spans="2:28" ht="15.75" customHeight="1" x14ac:dyDescent="0.2">
      <c r="Y64" s="19"/>
      <c r="Z64" s="19"/>
      <c r="AA64" s="19"/>
      <c r="AB64" s="24"/>
    </row>
    <row r="65" spans="18:28" ht="15.75" customHeight="1" x14ac:dyDescent="0.2">
      <c r="Y65" s="19"/>
      <c r="Z65" s="19"/>
      <c r="AA65" s="19"/>
      <c r="AB65" s="24"/>
    </row>
    <row r="66" spans="18:28" ht="15.75" customHeight="1" x14ac:dyDescent="0.2">
      <c r="Y66" s="19"/>
      <c r="Z66" s="19"/>
      <c r="AA66" s="19"/>
      <c r="AB66" s="24"/>
    </row>
    <row r="67" spans="18:28" ht="15.75" customHeight="1" x14ac:dyDescent="0.2">
      <c r="Y67" s="19"/>
      <c r="Z67" s="19"/>
      <c r="AA67" s="19"/>
      <c r="AB67" s="24"/>
    </row>
    <row r="68" spans="18:28" ht="15.75" customHeight="1" x14ac:dyDescent="0.2">
      <c r="Y68" s="19"/>
      <c r="Z68" s="19"/>
      <c r="AA68" s="19"/>
      <c r="AB68" s="24"/>
    </row>
    <row r="69" spans="18:28" x14ac:dyDescent="0.2">
      <c r="R69" s="38"/>
      <c r="S69" s="23"/>
      <c r="T69" s="23"/>
      <c r="U69" s="23"/>
      <c r="V69" s="23"/>
      <c r="W69" s="23"/>
      <c r="X69" s="23"/>
      <c r="Y69" s="39"/>
      <c r="Z69" s="39"/>
      <c r="AA69" s="39"/>
      <c r="AB69" s="19"/>
    </row>
    <row r="70" spans="18:28" x14ac:dyDescent="0.2">
      <c r="R70" s="38"/>
      <c r="S70" s="23"/>
      <c r="T70" s="23"/>
      <c r="U70" s="23"/>
      <c r="V70" s="23"/>
      <c r="W70" s="23"/>
      <c r="X70" s="23"/>
      <c r="Y70" s="39"/>
      <c r="Z70" s="39"/>
      <c r="AA70" s="39"/>
    </row>
    <row r="71" spans="18:28" x14ac:dyDescent="0.2">
      <c r="Y71" s="19"/>
      <c r="Z71" s="19"/>
      <c r="AA71" s="19"/>
    </row>
  </sheetData>
  <sheetProtection sheet="1" objects="1" scenarios="1"/>
  <mergeCells count="233">
    <mergeCell ref="I44:J44"/>
    <mergeCell ref="E40:H40"/>
    <mergeCell ref="I40:J40"/>
    <mergeCell ref="L49:N49"/>
    <mergeCell ref="O49:P49"/>
    <mergeCell ref="Q49:U49"/>
    <mergeCell ref="V49:X49"/>
    <mergeCell ref="Y49:AB49"/>
    <mergeCell ref="E42:H42"/>
    <mergeCell ref="I42:J42"/>
    <mergeCell ref="E43:H43"/>
    <mergeCell ref="I43:J43"/>
    <mergeCell ref="E44:H44"/>
    <mergeCell ref="O48:P48"/>
    <mergeCell ref="L50:P50"/>
    <mergeCell ref="Q48:Y48"/>
    <mergeCell ref="Q45:Y45"/>
    <mergeCell ref="Q47:Y47"/>
    <mergeCell ref="L48:N48"/>
    <mergeCell ref="Q44:Y44"/>
    <mergeCell ref="Q46:Y46"/>
    <mergeCell ref="K42:N42"/>
    <mergeCell ref="B35:C35"/>
    <mergeCell ref="D35:F35"/>
    <mergeCell ref="G35:J35"/>
    <mergeCell ref="N35:O35"/>
    <mergeCell ref="B48:H48"/>
    <mergeCell ref="I48:J48"/>
    <mergeCell ref="E39:H39"/>
    <mergeCell ref="B38:J38"/>
    <mergeCell ref="I39:J39"/>
    <mergeCell ref="K38:O38"/>
    <mergeCell ref="E47:H47"/>
    <mergeCell ref="I47:J47"/>
    <mergeCell ref="E45:H45"/>
    <mergeCell ref="I45:J45"/>
    <mergeCell ref="E46:H46"/>
    <mergeCell ref="I46:J46"/>
    <mergeCell ref="B36:C36"/>
    <mergeCell ref="D36:F36"/>
    <mergeCell ref="N36:O36"/>
    <mergeCell ref="R36:T36"/>
    <mergeCell ref="U36:W36"/>
    <mergeCell ref="Y36:AA36"/>
    <mergeCell ref="E41:H41"/>
    <mergeCell ref="I41:J41"/>
    <mergeCell ref="B37:C37"/>
    <mergeCell ref="D37:F37"/>
    <mergeCell ref="G37:J37"/>
    <mergeCell ref="N37:O37"/>
    <mergeCell ref="M41:N41"/>
    <mergeCell ref="Y37:AA37"/>
    <mergeCell ref="M40:N40"/>
    <mergeCell ref="K39:L39"/>
    <mergeCell ref="M39:N39"/>
    <mergeCell ref="B34:C34"/>
    <mergeCell ref="D34:F34"/>
    <mergeCell ref="G34:J34"/>
    <mergeCell ref="N34:O34"/>
    <mergeCell ref="R34:T34"/>
    <mergeCell ref="U34:W34"/>
    <mergeCell ref="Y34:AA34"/>
    <mergeCell ref="B33:C33"/>
    <mergeCell ref="D33:F33"/>
    <mergeCell ref="G33:J33"/>
    <mergeCell ref="N33:O33"/>
    <mergeCell ref="R33:T33"/>
    <mergeCell ref="U33:W33"/>
    <mergeCell ref="Y33:AA33"/>
    <mergeCell ref="L33:M33"/>
    <mergeCell ref="L34:M34"/>
    <mergeCell ref="B32:C32"/>
    <mergeCell ref="D32:F32"/>
    <mergeCell ref="G32:J32"/>
    <mergeCell ref="N32:O32"/>
    <mergeCell ref="R32:T32"/>
    <mergeCell ref="U32:W32"/>
    <mergeCell ref="Y32:AA32"/>
    <mergeCell ref="B31:C31"/>
    <mergeCell ref="D31:F31"/>
    <mergeCell ref="G31:J31"/>
    <mergeCell ref="N31:O31"/>
    <mergeCell ref="R31:T31"/>
    <mergeCell ref="U31:W31"/>
    <mergeCell ref="Y31:AA31"/>
    <mergeCell ref="L31:M31"/>
    <mergeCell ref="L32:M32"/>
    <mergeCell ref="B30:C30"/>
    <mergeCell ref="D30:F30"/>
    <mergeCell ref="G30:J30"/>
    <mergeCell ref="N30:O30"/>
    <mergeCell ref="R30:T30"/>
    <mergeCell ref="U30:W30"/>
    <mergeCell ref="Y30:AA30"/>
    <mergeCell ref="B29:C29"/>
    <mergeCell ref="D29:F29"/>
    <mergeCell ref="G29:J29"/>
    <mergeCell ref="N29:O29"/>
    <mergeCell ref="R29:T29"/>
    <mergeCell ref="U29:W29"/>
    <mergeCell ref="Y29:AA29"/>
    <mergeCell ref="L29:M29"/>
    <mergeCell ref="L30:M30"/>
    <mergeCell ref="B28:C28"/>
    <mergeCell ref="D28:F28"/>
    <mergeCell ref="G28:J28"/>
    <mergeCell ref="N28:O28"/>
    <mergeCell ref="R28:T28"/>
    <mergeCell ref="U28:W28"/>
    <mergeCell ref="Y28:AA28"/>
    <mergeCell ref="B27:C27"/>
    <mergeCell ref="D27:F27"/>
    <mergeCell ref="G27:J27"/>
    <mergeCell ref="N27:O27"/>
    <mergeCell ref="R27:T27"/>
    <mergeCell ref="U27:W27"/>
    <mergeCell ref="Y27:AA27"/>
    <mergeCell ref="L27:M27"/>
    <mergeCell ref="L28:M28"/>
    <mergeCell ref="AA3:AB3"/>
    <mergeCell ref="C5:F5"/>
    <mergeCell ref="AA5:AB5"/>
    <mergeCell ref="L10:M10"/>
    <mergeCell ref="L16:M17"/>
    <mergeCell ref="X16:X17"/>
    <mergeCell ref="B22:C22"/>
    <mergeCell ref="D22:F22"/>
    <mergeCell ref="G22:J22"/>
    <mergeCell ref="N22:O22"/>
    <mergeCell ref="R22:T22"/>
    <mergeCell ref="U22:W22"/>
    <mergeCell ref="B21:C21"/>
    <mergeCell ref="D21:F21"/>
    <mergeCell ref="G21:J21"/>
    <mergeCell ref="N21:O21"/>
    <mergeCell ref="R21:T21"/>
    <mergeCell ref="U21:W21"/>
    <mergeCell ref="G19:J19"/>
    <mergeCell ref="D6:H6"/>
    <mergeCell ref="Y22:AA22"/>
    <mergeCell ref="L6:N6"/>
    <mergeCell ref="X6:AB6"/>
    <mergeCell ref="X1:X4"/>
    <mergeCell ref="Q6:V6"/>
    <mergeCell ref="G2:W2"/>
    <mergeCell ref="D18:F18"/>
    <mergeCell ref="G18:J18"/>
    <mergeCell ref="N18:O18"/>
    <mergeCell ref="R18:T18"/>
    <mergeCell ref="U18:W18"/>
    <mergeCell ref="L18:M18"/>
    <mergeCell ref="D16:F17"/>
    <mergeCell ref="G16:J17"/>
    <mergeCell ref="K16:K17"/>
    <mergeCell ref="N16:P16"/>
    <mergeCell ref="Q14:U14"/>
    <mergeCell ref="J3:P3"/>
    <mergeCell ref="X14:AB14"/>
    <mergeCell ref="D8:H8"/>
    <mergeCell ref="Y16:AA17"/>
    <mergeCell ref="AB16:AB17"/>
    <mergeCell ref="N17:O17"/>
    <mergeCell ref="R17:T17"/>
    <mergeCell ref="Y18:AA18"/>
    <mergeCell ref="Y8:AB8"/>
    <mergeCell ref="D10:H10"/>
    <mergeCell ref="N10:O10"/>
    <mergeCell ref="Q16:T16"/>
    <mergeCell ref="U16:W17"/>
    <mergeCell ref="B20:C20"/>
    <mergeCell ref="D20:F20"/>
    <mergeCell ref="G20:J20"/>
    <mergeCell ref="N20:O20"/>
    <mergeCell ref="R20:T20"/>
    <mergeCell ref="U20:W20"/>
    <mergeCell ref="O14:P14"/>
    <mergeCell ref="E12:AB12"/>
    <mergeCell ref="D14:I14"/>
    <mergeCell ref="L14:N14"/>
    <mergeCell ref="L19:M19"/>
    <mergeCell ref="L20:M20"/>
    <mergeCell ref="B19:C19"/>
    <mergeCell ref="D19:F19"/>
    <mergeCell ref="N19:O19"/>
    <mergeCell ref="R19:T19"/>
    <mergeCell ref="U19:W19"/>
    <mergeCell ref="Y19:AA19"/>
    <mergeCell ref="B18:C18"/>
    <mergeCell ref="B16:C17"/>
    <mergeCell ref="L21:M21"/>
    <mergeCell ref="Y20:AA20"/>
    <mergeCell ref="B26:C26"/>
    <mergeCell ref="D26:F26"/>
    <mergeCell ref="G26:J26"/>
    <mergeCell ref="N26:O26"/>
    <mergeCell ref="R26:T26"/>
    <mergeCell ref="U26:W26"/>
    <mergeCell ref="B25:C25"/>
    <mergeCell ref="D25:F25"/>
    <mergeCell ref="G25:J25"/>
    <mergeCell ref="B23:C23"/>
    <mergeCell ref="D23:F23"/>
    <mergeCell ref="G23:J23"/>
    <mergeCell ref="N23:O23"/>
    <mergeCell ref="R23:T23"/>
    <mergeCell ref="U23:W23"/>
    <mergeCell ref="B24:C24"/>
    <mergeCell ref="Y23:AA23"/>
    <mergeCell ref="N24:O24"/>
    <mergeCell ref="R24:T24"/>
    <mergeCell ref="L22:M22"/>
    <mergeCell ref="Y21:AA21"/>
    <mergeCell ref="D24:F24"/>
    <mergeCell ref="U35:W35"/>
    <mergeCell ref="Y35:AA35"/>
    <mergeCell ref="G36:M36"/>
    <mergeCell ref="L37:M37"/>
    <mergeCell ref="L35:M35"/>
    <mergeCell ref="R37:T37"/>
    <mergeCell ref="U37:W37"/>
    <mergeCell ref="L23:M23"/>
    <mergeCell ref="L24:M24"/>
    <mergeCell ref="R35:T35"/>
    <mergeCell ref="U25:W25"/>
    <mergeCell ref="L25:M25"/>
    <mergeCell ref="L26:M26"/>
    <mergeCell ref="G24:J24"/>
    <mergeCell ref="Y24:AA24"/>
    <mergeCell ref="U24:W24"/>
    <mergeCell ref="N25:O25"/>
    <mergeCell ref="Y26:AA26"/>
    <mergeCell ref="Y25:AA25"/>
    <mergeCell ref="R25:T25"/>
  </mergeCells>
  <conditionalFormatting sqref="B18:L19 B20:K35">
    <cfRule type="expression" dxfId="56" priority="30">
      <formula>MOD(ROW(),2)=0</formula>
    </cfRule>
  </conditionalFormatting>
  <conditionalFormatting sqref="U18:U35 X18:AA35">
    <cfRule type="expression" dxfId="55" priority="27">
      <formula>MOD(ROW(),2)=0</formula>
    </cfRule>
  </conditionalFormatting>
  <conditionalFormatting sqref="L20:L21">
    <cfRule type="expression" dxfId="54" priority="26">
      <formula>MOD(ROW(),2)=0</formula>
    </cfRule>
  </conditionalFormatting>
  <conditionalFormatting sqref="L22:L23">
    <cfRule type="expression" dxfId="53" priority="25">
      <formula>MOD(ROW(),2)=0</formula>
    </cfRule>
  </conditionalFormatting>
  <conditionalFormatting sqref="L24:L25">
    <cfRule type="expression" dxfId="52" priority="24">
      <formula>MOD(ROW(),2)=0</formula>
    </cfRule>
  </conditionalFormatting>
  <conditionalFormatting sqref="L26:L27">
    <cfRule type="expression" dxfId="51" priority="23">
      <formula>MOD(ROW(),2)=0</formula>
    </cfRule>
  </conditionalFormatting>
  <conditionalFormatting sqref="L28:L29">
    <cfRule type="expression" dxfId="50" priority="22">
      <formula>MOD(ROW(),2)=0</formula>
    </cfRule>
  </conditionalFormatting>
  <conditionalFormatting sqref="L30:L31">
    <cfRule type="expression" dxfId="49" priority="21">
      <formula>MOD(ROW(),2)=0</formula>
    </cfRule>
  </conditionalFormatting>
  <conditionalFormatting sqref="L32:L33">
    <cfRule type="expression" dxfId="48" priority="20">
      <formula>MOD(ROW(),2)=0</formula>
    </cfRule>
  </conditionalFormatting>
  <conditionalFormatting sqref="L34:L35">
    <cfRule type="expression" dxfId="47" priority="19">
      <formula>MOD(ROW(),2)=0</formula>
    </cfRule>
  </conditionalFormatting>
  <conditionalFormatting sqref="N18:O21">
    <cfRule type="expression" dxfId="46" priority="18">
      <formula>MOD(ROW(),2)=0</formula>
    </cfRule>
  </conditionalFormatting>
  <conditionalFormatting sqref="N22:O22">
    <cfRule type="expression" dxfId="45" priority="14">
      <formula>MOD(ROW(),2)=0</formula>
    </cfRule>
  </conditionalFormatting>
  <conditionalFormatting sqref="N23:O23">
    <cfRule type="expression" dxfId="44" priority="13">
      <formula>MOD(ROW(),2)=0</formula>
    </cfRule>
  </conditionalFormatting>
  <conditionalFormatting sqref="N24:O24">
    <cfRule type="expression" dxfId="43" priority="12">
      <formula>MOD(ROW(),2)=0</formula>
    </cfRule>
  </conditionalFormatting>
  <conditionalFormatting sqref="N25:O25">
    <cfRule type="expression" dxfId="42" priority="11">
      <formula>MOD(ROW(),2)=0</formula>
    </cfRule>
  </conditionalFormatting>
  <conditionalFormatting sqref="N26:O26">
    <cfRule type="expression" dxfId="41" priority="10">
      <formula>MOD(ROW(),2)=0</formula>
    </cfRule>
  </conditionalFormatting>
  <conditionalFormatting sqref="N27:O27">
    <cfRule type="expression" dxfId="40" priority="9">
      <formula>MOD(ROW(),2)=0</formula>
    </cfRule>
  </conditionalFormatting>
  <conditionalFormatting sqref="N28:O28">
    <cfRule type="expression" dxfId="39" priority="8">
      <formula>MOD(ROW(),2)=0</formula>
    </cfRule>
  </conditionalFormatting>
  <conditionalFormatting sqref="N29:O29">
    <cfRule type="expression" dxfId="38" priority="7">
      <formula>MOD(ROW(),2)=0</formula>
    </cfRule>
  </conditionalFormatting>
  <conditionalFormatting sqref="N30:O30">
    <cfRule type="expression" dxfId="37" priority="6">
      <formula>MOD(ROW(),2)=0</formula>
    </cfRule>
  </conditionalFormatting>
  <conditionalFormatting sqref="N31:O31">
    <cfRule type="expression" dxfId="36" priority="5">
      <formula>MOD(ROW(),2)=0</formula>
    </cfRule>
  </conditionalFormatting>
  <conditionalFormatting sqref="N32:O32">
    <cfRule type="expression" dxfId="35" priority="4">
      <formula>MOD(ROW(),2)=0</formula>
    </cfRule>
  </conditionalFormatting>
  <conditionalFormatting sqref="N33:O33">
    <cfRule type="expression" dxfId="34" priority="3">
      <formula>MOD(ROW(),2)=0</formula>
    </cfRule>
  </conditionalFormatting>
  <conditionalFormatting sqref="N34:O34">
    <cfRule type="expression" dxfId="33" priority="2">
      <formula>MOD(ROW(),2)=0</formula>
    </cfRule>
  </conditionalFormatting>
  <conditionalFormatting sqref="N35:O35">
    <cfRule type="expression" dxfId="32" priority="1">
      <formula>MOD(ROW(),2)=0</formula>
    </cfRule>
  </conditionalFormatting>
  <dataValidations count="1">
    <dataValidation type="list" allowBlank="1" showInputMessage="1" showErrorMessage="1" sqref="K40" xr:uid="{594F722B-4481-427C-B45C-82E9FBD739B4}">
      <formula1>"YES,NO"</formula1>
    </dataValidation>
  </dataValidations>
  <hyperlinks>
    <hyperlink ref="O49" r:id="rId1" xr:uid="{BA71371A-D0FF-4837-B0B4-03FAE14C0403}"/>
    <hyperlink ref="V49" r:id="rId2" xr:uid="{85C33C5E-D401-45DA-9455-F0F15818E121}"/>
    <hyperlink ref="L49" r:id="rId3" xr:uid="{3C17D0C3-DACC-4F30-99F8-1A484F53627F}"/>
    <hyperlink ref="Y49" r:id="rId4" xr:uid="{39A302BC-F325-4964-8E8A-01A8CBB9B98B}"/>
    <hyperlink ref="Q49" r:id="rId5" display="Foreign M&amp;IE Components" xr:uid="{9312FD79-6E4D-497A-9F9A-49CC8D30CB02}"/>
  </hyperlinks>
  <printOptions horizontalCentered="1"/>
  <pageMargins left="0.15" right="0.15" top="0.05" bottom="0.05" header="0.3" footer="0.25"/>
  <pageSetup scale="70" orientation="landscape" r:id="rId6"/>
  <headerFooter alignWithMargins="0"/>
  <drawing r:id="rId7"/>
  <legacyDrawing r:id="rId8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5A59B41A-EDCB-425A-BF95-DEE4E05D7505}">
          <x14:formula1>
            <xm:f>'Expense Report References'!$A$17:$A$24</xm:f>
          </x14:formula1>
          <xm:sqref>W6</xm:sqref>
        </x14:dataValidation>
        <x14:dataValidation type="list" allowBlank="1" showInputMessage="1" showErrorMessage="1" xr:uid="{FA572409-EB69-48EC-A6BC-DF500E1C92DB}">
          <x14:formula1>
            <xm:f>'Expense Report References'!$A$28:$A$30</xm:f>
          </x14:formula1>
          <xm:sqref>D18:F35</xm:sqref>
        </x14:dataValidation>
        <x14:dataValidation type="list" allowBlank="1" showInputMessage="1" showErrorMessage="1" xr:uid="{164F09CF-68AC-44C3-992A-3BABF7896094}">
          <x14:formula1>
            <xm:f>'Expense Report References'!$E$7:$E$12</xm:f>
          </x14:formula1>
          <xm:sqref>E40:H41</xm:sqref>
        </x14:dataValidation>
        <x14:dataValidation type="list" allowBlank="1" showInputMessage="1" showErrorMessage="1" xr:uid="{C0B461AB-290D-415A-A419-0C648527BB51}">
          <x14:formula1>
            <xm:f>'Expense Report References'!$E$4:$E$12</xm:f>
          </x14:formula1>
          <xm:sqref>E42:H45</xm:sqref>
        </x14:dataValidation>
        <x14:dataValidation type="list" allowBlank="1" showInputMessage="1" showErrorMessage="1" xr:uid="{0782E499-8E9A-4270-A2D8-A5832D114171}">
          <x14:formula1>
            <xm:f>'Expense Report References'!$A$17:$A$25</xm:f>
          </x14:formula1>
          <xm:sqref>Q6:V6</xm:sqref>
        </x14:dataValidation>
        <x14:dataValidation type="list" allowBlank="1" showInputMessage="1" showErrorMessage="1" xr:uid="{B8DF64FC-01F4-4E74-A2F5-BC79973885E1}">
          <x14:formula1>
            <xm:f>'Expense Report References'!$B$16:$B$21</xm:f>
          </x14:formula1>
          <xm:sqref>X14:AB14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6773B-5D20-43F7-BA0F-8AC5374E5A81}">
  <sheetPr>
    <tabColor theme="3" tint="-0.249977111117893"/>
    <pageSetUpPr fitToPage="1"/>
  </sheetPr>
  <dimension ref="A1:P35"/>
  <sheetViews>
    <sheetView workbookViewId="0">
      <selection activeCell="C40" sqref="C40"/>
    </sheetView>
  </sheetViews>
  <sheetFormatPr defaultRowHeight="12.75" x14ac:dyDescent="0.2"/>
  <cols>
    <col min="1" max="1" width="11.42578125" customWidth="1"/>
    <col min="2" max="2" width="20.7109375" customWidth="1"/>
    <col min="3" max="3" width="50" customWidth="1"/>
    <col min="4" max="4" width="9.85546875" bestFit="1" customWidth="1"/>
    <col min="5" max="5" width="13.42578125" customWidth="1"/>
    <col min="12" max="12" width="10.5703125" customWidth="1"/>
    <col min="13" max="13" width="14.5703125" customWidth="1"/>
  </cols>
  <sheetData>
    <row r="1" spans="1:16" x14ac:dyDescent="0.2">
      <c r="A1" s="298" t="s">
        <v>1253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</row>
    <row r="2" spans="1:16" x14ac:dyDescent="0.2">
      <c r="A2" s="299"/>
      <c r="B2" s="299"/>
      <c r="C2" s="299"/>
      <c r="D2" s="299"/>
      <c r="E2" s="299"/>
      <c r="F2" s="300"/>
      <c r="G2" s="300"/>
      <c r="H2" s="300"/>
      <c r="I2" s="299"/>
      <c r="J2" s="299"/>
      <c r="K2" s="299"/>
      <c r="L2" s="299"/>
      <c r="M2" s="299"/>
    </row>
    <row r="3" spans="1:16" ht="29.25" customHeight="1" x14ac:dyDescent="0.2">
      <c r="A3" s="306" t="s">
        <v>3</v>
      </c>
      <c r="B3" s="308" t="s">
        <v>1280</v>
      </c>
      <c r="C3" s="188" t="s">
        <v>37</v>
      </c>
      <c r="D3" s="301" t="s">
        <v>101</v>
      </c>
      <c r="E3" s="302"/>
      <c r="F3" s="303" t="s">
        <v>99</v>
      </c>
      <c r="G3" s="304"/>
      <c r="H3" s="305"/>
      <c r="I3" s="171" t="s">
        <v>100</v>
      </c>
      <c r="J3" s="171"/>
      <c r="K3" s="171"/>
      <c r="L3" s="294"/>
      <c r="M3" s="170" t="s">
        <v>104</v>
      </c>
    </row>
    <row r="4" spans="1:16" ht="33.75" customHeight="1" x14ac:dyDescent="0.2">
      <c r="A4" s="307"/>
      <c r="B4" s="309"/>
      <c r="C4" s="292"/>
      <c r="D4" s="120" t="s">
        <v>47</v>
      </c>
      <c r="E4" s="135" t="s">
        <v>24</v>
      </c>
      <c r="F4" s="136" t="s">
        <v>96</v>
      </c>
      <c r="G4" s="136" t="s">
        <v>97</v>
      </c>
      <c r="H4" s="136" t="s">
        <v>98</v>
      </c>
      <c r="I4" s="137" t="s">
        <v>96</v>
      </c>
      <c r="J4" s="137" t="s">
        <v>97</v>
      </c>
      <c r="K4" s="137" t="s">
        <v>98</v>
      </c>
      <c r="L4" s="137" t="s">
        <v>102</v>
      </c>
      <c r="M4" s="293"/>
    </row>
    <row r="5" spans="1:16" ht="15.75" customHeight="1" x14ac:dyDescent="0.2">
      <c r="A5" s="113"/>
      <c r="B5" s="114"/>
      <c r="C5" s="115"/>
      <c r="D5" s="92"/>
      <c r="E5" s="86">
        <f>IF(LEFT(B5,1)="F",D5*1,IF(LEFT(B5,1)="P",D5*0.75,IF(LEFT(B5,1)="S",D5*0.5,0)))</f>
        <v>0</v>
      </c>
      <c r="F5" s="81"/>
      <c r="G5" s="81"/>
      <c r="H5" s="81"/>
      <c r="I5" s="117" t="str">
        <f>IFERROR(VLOOKUP($D5,'Foreign Per Diem Components'!$A$1:$E$265,2,FALSE)," ")</f>
        <v xml:space="preserve"> </v>
      </c>
      <c r="J5" s="117" t="str">
        <f>IFERROR(VLOOKUP($D5,'Foreign Per Diem Components'!$A$1:$E$265,3,FALSE)," ")</f>
        <v xml:space="preserve"> </v>
      </c>
      <c r="K5" s="117" t="str">
        <f>IFERROR(VLOOKUP($D5,'Foreign Per Diem Components'!$A$1:$E$265,4,FALSE)," ")</f>
        <v xml:space="preserve"> </v>
      </c>
      <c r="L5" s="88" t="str">
        <f>IFERROR(SUM((F5*I5*-1)+(G5*J5*-1)+(H5*K5*-1))," ")</f>
        <v xml:space="preserve"> </v>
      </c>
      <c r="M5" s="86" t="str">
        <f>IFERROR(SUM(E5+L5)," ")</f>
        <v xml:space="preserve"> </v>
      </c>
      <c r="N5" s="76"/>
      <c r="O5" s="76"/>
      <c r="P5" s="76"/>
    </row>
    <row r="6" spans="1:16" ht="15.75" customHeight="1" x14ac:dyDescent="0.2">
      <c r="A6" s="113"/>
      <c r="B6" s="140"/>
      <c r="C6" s="115"/>
      <c r="D6" s="116"/>
      <c r="E6" s="86">
        <f t="shared" ref="E6:E34" si="0">IF(LEFT(B6,1)="F",D6*1,IF(LEFT(B6,1)="P",D6*0.75,IF(LEFT(B6,1)="S",D6*0.5,0)))</f>
        <v>0</v>
      </c>
      <c r="F6" s="81"/>
      <c r="G6" s="81"/>
      <c r="H6" s="81"/>
      <c r="I6" s="117" t="str">
        <f>IFERROR(VLOOKUP($D6,'Foreign Per Diem Components'!$A$1:$E$265,2,FALSE)," ")</f>
        <v xml:space="preserve"> </v>
      </c>
      <c r="J6" s="117" t="str">
        <f>IFERROR(VLOOKUP($D6,'Foreign Per Diem Components'!$A$1:$E$265,3,FALSE)," ")</f>
        <v xml:space="preserve"> </v>
      </c>
      <c r="K6" s="117" t="str">
        <f>IFERROR(VLOOKUP($D6,'Foreign Per Diem Components'!$A$1:$E$265,4,FALSE)," ")</f>
        <v xml:space="preserve"> </v>
      </c>
      <c r="L6" s="88" t="str">
        <f t="shared" ref="L6:L34" si="1">IFERROR(SUM((F6*I6*-1)+(G6*J6*-1)+(H6*K6*-1))," ")</f>
        <v xml:space="preserve"> </v>
      </c>
      <c r="M6" s="86" t="str">
        <f t="shared" ref="M6:M34" si="2">IFERROR(SUM(E6+L6)," ")</f>
        <v xml:space="preserve"> </v>
      </c>
      <c r="N6" s="76"/>
      <c r="O6" s="76"/>
      <c r="P6" s="76"/>
    </row>
    <row r="7" spans="1:16" ht="15.75" customHeight="1" x14ac:dyDescent="0.2">
      <c r="A7" s="113"/>
      <c r="B7" s="140"/>
      <c r="C7" s="115"/>
      <c r="D7" s="92"/>
      <c r="E7" s="86">
        <f t="shared" si="0"/>
        <v>0</v>
      </c>
      <c r="F7" s="81"/>
      <c r="G7" s="81"/>
      <c r="H7" s="81"/>
      <c r="I7" s="117" t="str">
        <f>IFERROR(VLOOKUP($D7,'Foreign Per Diem Components'!$A$1:$E$265,2,FALSE)," ")</f>
        <v xml:space="preserve"> </v>
      </c>
      <c r="J7" s="117" t="str">
        <f>IFERROR(VLOOKUP($D7,'Foreign Per Diem Components'!$A$1:$E$265,3,FALSE)," ")</f>
        <v xml:space="preserve"> </v>
      </c>
      <c r="K7" s="117" t="str">
        <f>IFERROR(VLOOKUP($D7,'Foreign Per Diem Components'!$A$1:$E$265,4,FALSE)," ")</f>
        <v xml:space="preserve"> </v>
      </c>
      <c r="L7" s="88" t="str">
        <f t="shared" si="1"/>
        <v xml:space="preserve"> </v>
      </c>
      <c r="M7" s="86" t="str">
        <f t="shared" si="2"/>
        <v xml:space="preserve"> </v>
      </c>
      <c r="N7" s="76"/>
      <c r="O7" s="76"/>
      <c r="P7" s="76"/>
    </row>
    <row r="8" spans="1:16" ht="15.75" customHeight="1" x14ac:dyDescent="0.2">
      <c r="A8" s="113"/>
      <c r="B8" s="140"/>
      <c r="C8" s="115"/>
      <c r="D8" s="116"/>
      <c r="E8" s="86">
        <f t="shared" si="0"/>
        <v>0</v>
      </c>
      <c r="F8" s="81"/>
      <c r="G8" s="81"/>
      <c r="H8" s="81"/>
      <c r="I8" s="117" t="str">
        <f>IFERROR(VLOOKUP($D8,'Foreign Per Diem Components'!$A$1:$E$265,2,FALSE)," ")</f>
        <v xml:space="preserve"> </v>
      </c>
      <c r="J8" s="117" t="str">
        <f>IFERROR(VLOOKUP($D8,'Foreign Per Diem Components'!$A$1:$E$265,3,FALSE)," ")</f>
        <v xml:space="preserve"> </v>
      </c>
      <c r="K8" s="117" t="str">
        <f>IFERROR(VLOOKUP($D8,'Foreign Per Diem Components'!$A$1:$E$265,4,FALSE)," ")</f>
        <v xml:space="preserve"> </v>
      </c>
      <c r="L8" s="88" t="str">
        <f t="shared" si="1"/>
        <v xml:space="preserve"> </v>
      </c>
      <c r="M8" s="86" t="str">
        <f t="shared" si="2"/>
        <v xml:space="preserve"> </v>
      </c>
      <c r="N8" s="76"/>
      <c r="O8" s="76"/>
      <c r="P8" s="76"/>
    </row>
    <row r="9" spans="1:16" ht="15.75" customHeight="1" x14ac:dyDescent="0.2">
      <c r="A9" s="113"/>
      <c r="B9" s="140"/>
      <c r="C9" s="115"/>
      <c r="D9" s="92"/>
      <c r="E9" s="86">
        <f t="shared" si="0"/>
        <v>0</v>
      </c>
      <c r="F9" s="81"/>
      <c r="G9" s="81"/>
      <c r="H9" s="81"/>
      <c r="I9" s="117" t="str">
        <f>IFERROR(VLOOKUP($D9,'Foreign Per Diem Components'!$A$1:$E$265,2,FALSE)," ")</f>
        <v xml:space="preserve"> </v>
      </c>
      <c r="J9" s="117" t="str">
        <f>IFERROR(VLOOKUP($D9,'Foreign Per Diem Components'!$A$1:$E$265,3,FALSE)," ")</f>
        <v xml:space="preserve"> </v>
      </c>
      <c r="K9" s="117" t="str">
        <f>IFERROR(VLOOKUP($D9,'Foreign Per Diem Components'!$A$1:$E$265,4,FALSE)," ")</f>
        <v xml:space="preserve"> </v>
      </c>
      <c r="L9" s="88" t="str">
        <f t="shared" si="1"/>
        <v xml:space="preserve"> </v>
      </c>
      <c r="M9" s="86" t="str">
        <f t="shared" si="2"/>
        <v xml:space="preserve"> </v>
      </c>
      <c r="N9" s="76"/>
      <c r="O9" s="76"/>
      <c r="P9" s="76"/>
    </row>
    <row r="10" spans="1:16" ht="15.75" customHeight="1" x14ac:dyDescent="0.2">
      <c r="A10" s="113"/>
      <c r="B10" s="140"/>
      <c r="C10" s="115"/>
      <c r="D10" s="116"/>
      <c r="E10" s="86">
        <f t="shared" si="0"/>
        <v>0</v>
      </c>
      <c r="F10" s="81"/>
      <c r="G10" s="81"/>
      <c r="H10" s="81"/>
      <c r="I10" s="117" t="str">
        <f>IFERROR(VLOOKUP($D10,'Foreign Per Diem Components'!$A$1:$E$265,2,FALSE)," ")</f>
        <v xml:space="preserve"> </v>
      </c>
      <c r="J10" s="117" t="str">
        <f>IFERROR(VLOOKUP($D10,'Foreign Per Diem Components'!$A$1:$E$265,3,FALSE)," ")</f>
        <v xml:space="preserve"> </v>
      </c>
      <c r="K10" s="117" t="str">
        <f>IFERROR(VLOOKUP($D10,'Foreign Per Diem Components'!$A$1:$E$265,4,FALSE)," ")</f>
        <v xml:space="preserve"> </v>
      </c>
      <c r="L10" s="88" t="str">
        <f t="shared" si="1"/>
        <v xml:space="preserve"> </v>
      </c>
      <c r="M10" s="86" t="str">
        <f t="shared" si="2"/>
        <v xml:space="preserve"> </v>
      </c>
      <c r="N10" s="76"/>
      <c r="O10" s="76"/>
      <c r="P10" s="76"/>
    </row>
    <row r="11" spans="1:16" ht="15.75" customHeight="1" x14ac:dyDescent="0.2">
      <c r="A11" s="113"/>
      <c r="B11" s="140"/>
      <c r="C11" s="115"/>
      <c r="D11" s="92"/>
      <c r="E11" s="86">
        <f t="shared" si="0"/>
        <v>0</v>
      </c>
      <c r="F11" s="81"/>
      <c r="G11" s="81"/>
      <c r="H11" s="81"/>
      <c r="I11" s="117" t="str">
        <f>IFERROR(VLOOKUP($D11,'Foreign Per Diem Components'!$A$1:$E$265,2,FALSE)," ")</f>
        <v xml:space="preserve"> </v>
      </c>
      <c r="J11" s="117" t="str">
        <f>IFERROR(VLOOKUP($D11,'Foreign Per Diem Components'!$A$1:$E$265,3,FALSE)," ")</f>
        <v xml:space="preserve"> </v>
      </c>
      <c r="K11" s="117" t="str">
        <f>IFERROR(VLOOKUP($D11,'Foreign Per Diem Components'!$A$1:$E$265,4,FALSE)," ")</f>
        <v xml:space="preserve"> </v>
      </c>
      <c r="L11" s="88" t="str">
        <f t="shared" si="1"/>
        <v xml:space="preserve"> </v>
      </c>
      <c r="M11" s="86" t="str">
        <f t="shared" si="2"/>
        <v xml:space="preserve"> </v>
      </c>
    </row>
    <row r="12" spans="1:16" ht="15.75" customHeight="1" x14ac:dyDescent="0.2">
      <c r="A12" s="113"/>
      <c r="B12" s="140"/>
      <c r="C12" s="115"/>
      <c r="D12" s="116"/>
      <c r="E12" s="86">
        <f t="shared" si="0"/>
        <v>0</v>
      </c>
      <c r="F12" s="81"/>
      <c r="G12" s="81"/>
      <c r="H12" s="81"/>
      <c r="I12" s="117" t="str">
        <f>IFERROR(VLOOKUP($D12,'Foreign Per Diem Components'!$A$1:$E$265,2,FALSE)," ")</f>
        <v xml:space="preserve"> </v>
      </c>
      <c r="J12" s="117" t="str">
        <f>IFERROR(VLOOKUP($D12,'Foreign Per Diem Components'!$A$1:$E$265,3,FALSE)," ")</f>
        <v xml:space="preserve"> </v>
      </c>
      <c r="K12" s="117" t="str">
        <f>IFERROR(VLOOKUP($D12,'Foreign Per Diem Components'!$A$1:$E$265,4,FALSE)," ")</f>
        <v xml:space="preserve"> </v>
      </c>
      <c r="L12" s="88" t="str">
        <f t="shared" si="1"/>
        <v xml:space="preserve"> </v>
      </c>
      <c r="M12" s="86" t="str">
        <f t="shared" si="2"/>
        <v xml:space="preserve"> </v>
      </c>
    </row>
    <row r="13" spans="1:16" ht="15.75" x14ac:dyDescent="0.2">
      <c r="A13" s="113"/>
      <c r="B13" s="140"/>
      <c r="C13" s="115"/>
      <c r="D13" s="92"/>
      <c r="E13" s="86">
        <f t="shared" si="0"/>
        <v>0</v>
      </c>
      <c r="F13" s="81"/>
      <c r="G13" s="81"/>
      <c r="H13" s="81"/>
      <c r="I13" s="117" t="str">
        <f>IFERROR(VLOOKUP($D13,'Foreign Per Diem Components'!$A$1:$E$265,2,FALSE)," ")</f>
        <v xml:space="preserve"> </v>
      </c>
      <c r="J13" s="117" t="str">
        <f>IFERROR(VLOOKUP($D13,'Foreign Per Diem Components'!$A$1:$E$265,3,FALSE)," ")</f>
        <v xml:space="preserve"> </v>
      </c>
      <c r="K13" s="117" t="str">
        <f>IFERROR(VLOOKUP($D13,'Foreign Per Diem Components'!$A$1:$E$265,4,FALSE)," ")</f>
        <v xml:space="preserve"> </v>
      </c>
      <c r="L13" s="88" t="str">
        <f t="shared" si="1"/>
        <v xml:space="preserve"> </v>
      </c>
      <c r="M13" s="86" t="str">
        <f t="shared" si="2"/>
        <v xml:space="preserve"> </v>
      </c>
    </row>
    <row r="14" spans="1:16" ht="15.75" x14ac:dyDescent="0.2">
      <c r="A14" s="113"/>
      <c r="B14" s="140"/>
      <c r="C14" s="115"/>
      <c r="D14" s="116"/>
      <c r="E14" s="86">
        <f t="shared" si="0"/>
        <v>0</v>
      </c>
      <c r="F14" s="81"/>
      <c r="G14" s="81"/>
      <c r="H14" s="81"/>
      <c r="I14" s="117" t="str">
        <f>IFERROR(VLOOKUP($D14,'Foreign Per Diem Components'!$A$1:$E$265,2,FALSE)," ")</f>
        <v xml:space="preserve"> </v>
      </c>
      <c r="J14" s="117" t="str">
        <f>IFERROR(VLOOKUP($D14,'Foreign Per Diem Components'!$A$1:$E$265,3,FALSE)," ")</f>
        <v xml:space="preserve"> </v>
      </c>
      <c r="K14" s="117" t="str">
        <f>IFERROR(VLOOKUP($D14,'Foreign Per Diem Components'!$A$1:$E$265,4,FALSE)," ")</f>
        <v xml:space="preserve"> </v>
      </c>
      <c r="L14" s="88" t="str">
        <f t="shared" si="1"/>
        <v xml:space="preserve"> </v>
      </c>
      <c r="M14" s="86" t="str">
        <f t="shared" si="2"/>
        <v xml:space="preserve"> </v>
      </c>
    </row>
    <row r="15" spans="1:16" ht="15.75" x14ac:dyDescent="0.2">
      <c r="A15" s="113"/>
      <c r="B15" s="140"/>
      <c r="C15" s="115"/>
      <c r="D15" s="92"/>
      <c r="E15" s="86">
        <f t="shared" si="0"/>
        <v>0</v>
      </c>
      <c r="F15" s="81"/>
      <c r="G15" s="81"/>
      <c r="H15" s="81"/>
      <c r="I15" s="117" t="str">
        <f>IFERROR(VLOOKUP($D15,'Foreign Per Diem Components'!$A$1:$E$265,2,FALSE)," ")</f>
        <v xml:space="preserve"> </v>
      </c>
      <c r="J15" s="117" t="str">
        <f>IFERROR(VLOOKUP($D15,'Foreign Per Diem Components'!$A$1:$E$265,3,FALSE)," ")</f>
        <v xml:space="preserve"> </v>
      </c>
      <c r="K15" s="117" t="str">
        <f>IFERROR(VLOOKUP($D15,'Foreign Per Diem Components'!$A$1:$E$265,4,FALSE)," ")</f>
        <v xml:space="preserve"> </v>
      </c>
      <c r="L15" s="88" t="str">
        <f t="shared" si="1"/>
        <v xml:space="preserve"> </v>
      </c>
      <c r="M15" s="86" t="str">
        <f t="shared" si="2"/>
        <v xml:space="preserve"> </v>
      </c>
    </row>
    <row r="16" spans="1:16" ht="15.75" x14ac:dyDescent="0.2">
      <c r="A16" s="113"/>
      <c r="B16" s="140"/>
      <c r="C16" s="115"/>
      <c r="D16" s="116"/>
      <c r="E16" s="86">
        <f t="shared" si="0"/>
        <v>0</v>
      </c>
      <c r="F16" s="81"/>
      <c r="G16" s="81"/>
      <c r="H16" s="81"/>
      <c r="I16" s="117" t="str">
        <f>IFERROR(VLOOKUP($D16,'Foreign Per Diem Components'!$A$1:$E$265,2,FALSE)," ")</f>
        <v xml:space="preserve"> </v>
      </c>
      <c r="J16" s="117" t="str">
        <f>IFERROR(VLOOKUP($D16,'Foreign Per Diem Components'!$A$1:$E$265,3,FALSE)," ")</f>
        <v xml:space="preserve"> </v>
      </c>
      <c r="K16" s="117" t="str">
        <f>IFERROR(VLOOKUP($D16,'Foreign Per Diem Components'!$A$1:$E$265,4,FALSE)," ")</f>
        <v xml:space="preserve"> </v>
      </c>
      <c r="L16" s="88" t="str">
        <f t="shared" si="1"/>
        <v xml:space="preserve"> </v>
      </c>
      <c r="M16" s="86" t="str">
        <f t="shared" si="2"/>
        <v xml:space="preserve"> </v>
      </c>
    </row>
    <row r="17" spans="1:13" ht="15.75" x14ac:dyDescent="0.2">
      <c r="A17" s="113"/>
      <c r="B17" s="140"/>
      <c r="C17" s="115"/>
      <c r="D17" s="92"/>
      <c r="E17" s="86">
        <f t="shared" si="0"/>
        <v>0</v>
      </c>
      <c r="F17" s="81"/>
      <c r="G17" s="81"/>
      <c r="H17" s="81"/>
      <c r="I17" s="117" t="str">
        <f>IFERROR(VLOOKUP($D17,'Foreign Per Diem Components'!$A$1:$E$265,2,FALSE)," ")</f>
        <v xml:space="preserve"> </v>
      </c>
      <c r="J17" s="117" t="str">
        <f>IFERROR(VLOOKUP($D17,'Foreign Per Diem Components'!$A$1:$E$265,3,FALSE)," ")</f>
        <v xml:space="preserve"> </v>
      </c>
      <c r="K17" s="117" t="str">
        <f>IFERROR(VLOOKUP($D17,'Foreign Per Diem Components'!$A$1:$E$265,4,FALSE)," ")</f>
        <v xml:space="preserve"> </v>
      </c>
      <c r="L17" s="88" t="str">
        <f t="shared" si="1"/>
        <v xml:space="preserve"> </v>
      </c>
      <c r="M17" s="86" t="str">
        <f t="shared" si="2"/>
        <v xml:space="preserve"> </v>
      </c>
    </row>
    <row r="18" spans="1:13" ht="15.75" x14ac:dyDescent="0.2">
      <c r="A18" s="113"/>
      <c r="B18" s="140"/>
      <c r="C18" s="115"/>
      <c r="D18" s="116"/>
      <c r="E18" s="86">
        <f t="shared" si="0"/>
        <v>0</v>
      </c>
      <c r="F18" s="81"/>
      <c r="G18" s="81"/>
      <c r="H18" s="81"/>
      <c r="I18" s="117" t="str">
        <f>IFERROR(VLOOKUP($D18,'Foreign Per Diem Components'!$A$1:$E$265,2,FALSE)," ")</f>
        <v xml:space="preserve"> </v>
      </c>
      <c r="J18" s="117" t="str">
        <f>IFERROR(VLOOKUP($D18,'Foreign Per Diem Components'!$A$1:$E$265,3,FALSE)," ")</f>
        <v xml:space="preserve"> </v>
      </c>
      <c r="K18" s="117" t="str">
        <f>IFERROR(VLOOKUP($D18,'Foreign Per Diem Components'!$A$1:$E$265,4,FALSE)," ")</f>
        <v xml:space="preserve"> </v>
      </c>
      <c r="L18" s="88" t="str">
        <f t="shared" si="1"/>
        <v xml:space="preserve"> </v>
      </c>
      <c r="M18" s="86" t="str">
        <f t="shared" si="2"/>
        <v xml:space="preserve"> </v>
      </c>
    </row>
    <row r="19" spans="1:13" ht="15.75" x14ac:dyDescent="0.2">
      <c r="A19" s="113"/>
      <c r="B19" s="140"/>
      <c r="C19" s="115"/>
      <c r="D19" s="92"/>
      <c r="E19" s="86">
        <f t="shared" si="0"/>
        <v>0</v>
      </c>
      <c r="F19" s="81"/>
      <c r="G19" s="81"/>
      <c r="H19" s="81"/>
      <c r="I19" s="117" t="str">
        <f>IFERROR(VLOOKUP($D19,'Foreign Per Diem Components'!$A$1:$E$265,2,FALSE)," ")</f>
        <v xml:space="preserve"> </v>
      </c>
      <c r="J19" s="117" t="str">
        <f>IFERROR(VLOOKUP($D19,'Foreign Per Diem Components'!$A$1:$E$265,3,FALSE)," ")</f>
        <v xml:space="preserve"> </v>
      </c>
      <c r="K19" s="117" t="str">
        <f>IFERROR(VLOOKUP($D19,'Foreign Per Diem Components'!$A$1:$E$265,4,FALSE)," ")</f>
        <v xml:space="preserve"> </v>
      </c>
      <c r="L19" s="88" t="str">
        <f t="shared" si="1"/>
        <v xml:space="preserve"> </v>
      </c>
      <c r="M19" s="86" t="str">
        <f t="shared" si="2"/>
        <v xml:space="preserve"> </v>
      </c>
    </row>
    <row r="20" spans="1:13" ht="15.75" x14ac:dyDescent="0.2">
      <c r="A20" s="113"/>
      <c r="B20" s="140"/>
      <c r="C20" s="115"/>
      <c r="D20" s="116"/>
      <c r="E20" s="86">
        <f t="shared" si="0"/>
        <v>0</v>
      </c>
      <c r="F20" s="81"/>
      <c r="G20" s="81"/>
      <c r="H20" s="81"/>
      <c r="I20" s="117" t="str">
        <f>IFERROR(VLOOKUP($D20,'Foreign Per Diem Components'!$A$1:$E$265,2,FALSE)," ")</f>
        <v xml:space="preserve"> </v>
      </c>
      <c r="J20" s="117" t="str">
        <f>IFERROR(VLOOKUP($D20,'Foreign Per Diem Components'!$A$1:$E$265,3,FALSE)," ")</f>
        <v xml:space="preserve"> </v>
      </c>
      <c r="K20" s="117" t="str">
        <f>IFERROR(VLOOKUP($D20,'Foreign Per Diem Components'!$A$1:$E$265,4,FALSE)," ")</f>
        <v xml:space="preserve"> </v>
      </c>
      <c r="L20" s="88" t="str">
        <f t="shared" si="1"/>
        <v xml:space="preserve"> </v>
      </c>
      <c r="M20" s="86" t="str">
        <f t="shared" si="2"/>
        <v xml:space="preserve"> </v>
      </c>
    </row>
    <row r="21" spans="1:13" ht="15.75" x14ac:dyDescent="0.2">
      <c r="A21" s="113"/>
      <c r="B21" s="140"/>
      <c r="C21" s="115"/>
      <c r="D21" s="92"/>
      <c r="E21" s="86">
        <f t="shared" si="0"/>
        <v>0</v>
      </c>
      <c r="F21" s="81"/>
      <c r="G21" s="81"/>
      <c r="H21" s="81"/>
      <c r="I21" s="117" t="str">
        <f>IFERROR(VLOOKUP($D21,'Foreign Per Diem Components'!$A$1:$E$265,2,FALSE)," ")</f>
        <v xml:space="preserve"> </v>
      </c>
      <c r="J21" s="117" t="str">
        <f>IFERROR(VLOOKUP($D21,'Foreign Per Diem Components'!$A$1:$E$265,3,FALSE)," ")</f>
        <v xml:space="preserve"> </v>
      </c>
      <c r="K21" s="117" t="str">
        <f>IFERROR(VLOOKUP($D21,'Foreign Per Diem Components'!$A$1:$E$265,4,FALSE)," ")</f>
        <v xml:space="preserve"> </v>
      </c>
      <c r="L21" s="88" t="str">
        <f t="shared" si="1"/>
        <v xml:space="preserve"> </v>
      </c>
      <c r="M21" s="86" t="str">
        <f t="shared" si="2"/>
        <v xml:space="preserve"> </v>
      </c>
    </row>
    <row r="22" spans="1:13" ht="15.75" x14ac:dyDescent="0.2">
      <c r="A22" s="113"/>
      <c r="B22" s="140"/>
      <c r="C22" s="115"/>
      <c r="D22" s="116"/>
      <c r="E22" s="86">
        <f t="shared" si="0"/>
        <v>0</v>
      </c>
      <c r="F22" s="81"/>
      <c r="G22" s="81"/>
      <c r="H22" s="81"/>
      <c r="I22" s="117" t="str">
        <f>IFERROR(VLOOKUP($D22,'Foreign Per Diem Components'!$A$1:$E$265,2,FALSE)," ")</f>
        <v xml:space="preserve"> </v>
      </c>
      <c r="J22" s="117" t="str">
        <f>IFERROR(VLOOKUP($D22,'Foreign Per Diem Components'!$A$1:$E$265,3,FALSE)," ")</f>
        <v xml:space="preserve"> </v>
      </c>
      <c r="K22" s="117" t="str">
        <f>IFERROR(VLOOKUP($D22,'Foreign Per Diem Components'!$A$1:$E$265,4,FALSE)," ")</f>
        <v xml:space="preserve"> </v>
      </c>
      <c r="L22" s="88" t="str">
        <f t="shared" si="1"/>
        <v xml:space="preserve"> </v>
      </c>
      <c r="M22" s="86" t="str">
        <f t="shared" si="2"/>
        <v xml:space="preserve"> </v>
      </c>
    </row>
    <row r="23" spans="1:13" ht="15.75" x14ac:dyDescent="0.2">
      <c r="A23" s="113"/>
      <c r="B23" s="140"/>
      <c r="C23" s="115"/>
      <c r="D23" s="92"/>
      <c r="E23" s="86">
        <f t="shared" si="0"/>
        <v>0</v>
      </c>
      <c r="F23" s="81"/>
      <c r="G23" s="81"/>
      <c r="H23" s="81"/>
      <c r="I23" s="117" t="str">
        <f>IFERROR(VLOOKUP($D23,'Foreign Per Diem Components'!$A$1:$E$265,2,FALSE)," ")</f>
        <v xml:space="preserve"> </v>
      </c>
      <c r="J23" s="117" t="str">
        <f>IFERROR(VLOOKUP($D23,'Foreign Per Diem Components'!$A$1:$E$265,3,FALSE)," ")</f>
        <v xml:space="preserve"> </v>
      </c>
      <c r="K23" s="117" t="str">
        <f>IFERROR(VLOOKUP($D23,'Foreign Per Diem Components'!$A$1:$E$265,4,FALSE)," ")</f>
        <v xml:space="preserve"> </v>
      </c>
      <c r="L23" s="88" t="str">
        <f t="shared" si="1"/>
        <v xml:space="preserve"> </v>
      </c>
      <c r="M23" s="86" t="str">
        <f t="shared" si="2"/>
        <v xml:space="preserve"> </v>
      </c>
    </row>
    <row r="24" spans="1:13" ht="15.75" x14ac:dyDescent="0.2">
      <c r="A24" s="113"/>
      <c r="B24" s="140"/>
      <c r="C24" s="115"/>
      <c r="D24" s="116"/>
      <c r="E24" s="86">
        <f t="shared" si="0"/>
        <v>0</v>
      </c>
      <c r="F24" s="81"/>
      <c r="G24" s="81"/>
      <c r="H24" s="81"/>
      <c r="I24" s="117" t="str">
        <f>IFERROR(VLOOKUP($D24,'Foreign Per Diem Components'!$A$1:$E$265,2,FALSE)," ")</f>
        <v xml:space="preserve"> </v>
      </c>
      <c r="J24" s="117" t="str">
        <f>IFERROR(VLOOKUP($D24,'Foreign Per Diem Components'!$A$1:$E$265,3,FALSE)," ")</f>
        <v xml:space="preserve"> </v>
      </c>
      <c r="K24" s="117" t="str">
        <f>IFERROR(VLOOKUP($D24,'Foreign Per Diem Components'!$A$1:$E$265,4,FALSE)," ")</f>
        <v xml:space="preserve"> </v>
      </c>
      <c r="L24" s="88" t="str">
        <f t="shared" si="1"/>
        <v xml:space="preserve"> </v>
      </c>
      <c r="M24" s="86" t="str">
        <f t="shared" si="2"/>
        <v xml:space="preserve"> </v>
      </c>
    </row>
    <row r="25" spans="1:13" ht="15.75" x14ac:dyDescent="0.2">
      <c r="A25" s="113"/>
      <c r="B25" s="140"/>
      <c r="C25" s="115"/>
      <c r="D25" s="92"/>
      <c r="E25" s="86">
        <f t="shared" si="0"/>
        <v>0</v>
      </c>
      <c r="F25" s="81"/>
      <c r="G25" s="81"/>
      <c r="H25" s="81"/>
      <c r="I25" s="117" t="str">
        <f>IFERROR(VLOOKUP($D25,'Foreign Per Diem Components'!$A$1:$E$265,2,FALSE)," ")</f>
        <v xml:space="preserve"> </v>
      </c>
      <c r="J25" s="117" t="str">
        <f>IFERROR(VLOOKUP($D25,'Foreign Per Diem Components'!$A$1:$E$265,3,FALSE)," ")</f>
        <v xml:space="preserve"> </v>
      </c>
      <c r="K25" s="117" t="str">
        <f>IFERROR(VLOOKUP($D25,'Foreign Per Diem Components'!$A$1:$E$265,4,FALSE)," ")</f>
        <v xml:space="preserve"> </v>
      </c>
      <c r="L25" s="88" t="str">
        <f t="shared" si="1"/>
        <v xml:space="preserve"> </v>
      </c>
      <c r="M25" s="86" t="str">
        <f t="shared" si="2"/>
        <v xml:space="preserve"> </v>
      </c>
    </row>
    <row r="26" spans="1:13" ht="15.75" x14ac:dyDescent="0.2">
      <c r="A26" s="113"/>
      <c r="B26" s="140"/>
      <c r="C26" s="115"/>
      <c r="D26" s="116"/>
      <c r="E26" s="86">
        <f t="shared" si="0"/>
        <v>0</v>
      </c>
      <c r="F26" s="81"/>
      <c r="G26" s="81"/>
      <c r="H26" s="81"/>
      <c r="I26" s="117" t="str">
        <f>IFERROR(VLOOKUP($D26,'Foreign Per Diem Components'!$A$1:$E$265,2,FALSE)," ")</f>
        <v xml:space="preserve"> </v>
      </c>
      <c r="J26" s="117" t="str">
        <f>IFERROR(VLOOKUP($D26,'Foreign Per Diem Components'!$A$1:$E$265,3,FALSE)," ")</f>
        <v xml:space="preserve"> </v>
      </c>
      <c r="K26" s="117" t="str">
        <f>IFERROR(VLOOKUP($D26,'Foreign Per Diem Components'!$A$1:$E$265,4,FALSE)," ")</f>
        <v xml:space="preserve"> </v>
      </c>
      <c r="L26" s="88" t="str">
        <f t="shared" si="1"/>
        <v xml:space="preserve"> </v>
      </c>
      <c r="M26" s="86" t="str">
        <f t="shared" si="2"/>
        <v xml:space="preserve"> </v>
      </c>
    </row>
    <row r="27" spans="1:13" ht="15.75" x14ac:dyDescent="0.2">
      <c r="A27" s="113"/>
      <c r="B27" s="140"/>
      <c r="C27" s="115"/>
      <c r="D27" s="92"/>
      <c r="E27" s="86">
        <f t="shared" si="0"/>
        <v>0</v>
      </c>
      <c r="F27" s="81"/>
      <c r="G27" s="81"/>
      <c r="H27" s="81"/>
      <c r="I27" s="117" t="str">
        <f>IFERROR(VLOOKUP($D27,'Foreign Per Diem Components'!$A$1:$E$265,2,FALSE)," ")</f>
        <v xml:space="preserve"> </v>
      </c>
      <c r="J27" s="117" t="str">
        <f>IFERROR(VLOOKUP($D27,'Foreign Per Diem Components'!$A$1:$E$265,3,FALSE)," ")</f>
        <v xml:space="preserve"> </v>
      </c>
      <c r="K27" s="117" t="str">
        <f>IFERROR(VLOOKUP($D27,'Foreign Per Diem Components'!$A$1:$E$265,4,FALSE)," ")</f>
        <v xml:space="preserve"> </v>
      </c>
      <c r="L27" s="88" t="str">
        <f t="shared" si="1"/>
        <v xml:space="preserve"> </v>
      </c>
      <c r="M27" s="86" t="str">
        <f t="shared" si="2"/>
        <v xml:space="preserve"> </v>
      </c>
    </row>
    <row r="28" spans="1:13" ht="15.75" x14ac:dyDescent="0.2">
      <c r="A28" s="113"/>
      <c r="B28" s="140"/>
      <c r="C28" s="115"/>
      <c r="D28" s="116"/>
      <c r="E28" s="86">
        <f t="shared" si="0"/>
        <v>0</v>
      </c>
      <c r="F28" s="81"/>
      <c r="G28" s="81"/>
      <c r="H28" s="81"/>
      <c r="I28" s="117" t="str">
        <f>IFERROR(VLOOKUP($D28,'Foreign Per Diem Components'!$A$1:$E$265,2,FALSE)," ")</f>
        <v xml:space="preserve"> </v>
      </c>
      <c r="J28" s="117" t="str">
        <f>IFERROR(VLOOKUP($D28,'Foreign Per Diem Components'!$A$1:$E$265,3,FALSE)," ")</f>
        <v xml:space="preserve"> </v>
      </c>
      <c r="K28" s="117" t="str">
        <f>IFERROR(VLOOKUP($D28,'Foreign Per Diem Components'!$A$1:$E$265,4,FALSE)," ")</f>
        <v xml:space="preserve"> </v>
      </c>
      <c r="L28" s="88" t="str">
        <f t="shared" si="1"/>
        <v xml:space="preserve"> </v>
      </c>
      <c r="M28" s="86" t="str">
        <f t="shared" si="2"/>
        <v xml:space="preserve"> </v>
      </c>
    </row>
    <row r="29" spans="1:13" ht="15.75" x14ac:dyDescent="0.2">
      <c r="A29" s="113"/>
      <c r="B29" s="140"/>
      <c r="C29" s="115"/>
      <c r="D29" s="92"/>
      <c r="E29" s="86">
        <f t="shared" si="0"/>
        <v>0</v>
      </c>
      <c r="F29" s="81"/>
      <c r="G29" s="81"/>
      <c r="H29" s="81"/>
      <c r="I29" s="117" t="str">
        <f>IFERROR(VLOOKUP($D29,'Foreign Per Diem Components'!$A$1:$E$265,2,FALSE)," ")</f>
        <v xml:space="preserve"> </v>
      </c>
      <c r="J29" s="117" t="str">
        <f>IFERROR(VLOOKUP($D29,'Foreign Per Diem Components'!$A$1:$E$265,3,FALSE)," ")</f>
        <v xml:space="preserve"> </v>
      </c>
      <c r="K29" s="117" t="str">
        <f>IFERROR(VLOOKUP($D29,'Foreign Per Diem Components'!$A$1:$E$265,4,FALSE)," ")</f>
        <v xml:space="preserve"> </v>
      </c>
      <c r="L29" s="88" t="str">
        <f t="shared" si="1"/>
        <v xml:space="preserve"> </v>
      </c>
      <c r="M29" s="86" t="str">
        <f t="shared" si="2"/>
        <v xml:space="preserve"> </v>
      </c>
    </row>
    <row r="30" spans="1:13" ht="15.75" x14ac:dyDescent="0.2">
      <c r="A30" s="113"/>
      <c r="B30" s="140"/>
      <c r="C30" s="115"/>
      <c r="D30" s="116"/>
      <c r="E30" s="86">
        <f t="shared" si="0"/>
        <v>0</v>
      </c>
      <c r="F30" s="81"/>
      <c r="G30" s="81"/>
      <c r="H30" s="81"/>
      <c r="I30" s="117" t="str">
        <f>IFERROR(VLOOKUP($D30,'Foreign Per Diem Components'!$A$1:$E$265,2,FALSE)," ")</f>
        <v xml:space="preserve"> </v>
      </c>
      <c r="J30" s="117" t="str">
        <f>IFERROR(VLOOKUP($D30,'Foreign Per Diem Components'!$A$1:$E$265,3,FALSE)," ")</f>
        <v xml:space="preserve"> </v>
      </c>
      <c r="K30" s="117" t="str">
        <f>IFERROR(VLOOKUP($D30,'Foreign Per Diem Components'!$A$1:$E$265,4,FALSE)," ")</f>
        <v xml:space="preserve"> </v>
      </c>
      <c r="L30" s="88" t="str">
        <f t="shared" si="1"/>
        <v xml:space="preserve"> </v>
      </c>
      <c r="M30" s="86" t="str">
        <f t="shared" si="2"/>
        <v xml:space="preserve"> </v>
      </c>
    </row>
    <row r="31" spans="1:13" ht="15.75" x14ac:dyDescent="0.2">
      <c r="A31" s="113"/>
      <c r="B31" s="114"/>
      <c r="C31" s="115"/>
      <c r="D31" s="92"/>
      <c r="E31" s="86">
        <f t="shared" si="0"/>
        <v>0</v>
      </c>
      <c r="F31" s="81"/>
      <c r="G31" s="81"/>
      <c r="H31" s="81"/>
      <c r="I31" s="117" t="str">
        <f>IFERROR(VLOOKUP($D31,'Foreign Per Diem Components'!$A$1:$E$265,2,FALSE)," ")</f>
        <v xml:space="preserve"> </v>
      </c>
      <c r="J31" s="117" t="str">
        <f>IFERROR(VLOOKUP($D31,'Foreign Per Diem Components'!$A$1:$E$265,3,FALSE)," ")</f>
        <v xml:space="preserve"> </v>
      </c>
      <c r="K31" s="117" t="str">
        <f>IFERROR(VLOOKUP($D31,'Foreign Per Diem Components'!$A$1:$E$265,4,FALSE)," ")</f>
        <v xml:space="preserve"> </v>
      </c>
      <c r="L31" s="88" t="str">
        <f t="shared" si="1"/>
        <v xml:space="preserve"> </v>
      </c>
      <c r="M31" s="86" t="str">
        <f t="shared" si="2"/>
        <v xml:space="preserve"> </v>
      </c>
    </row>
    <row r="32" spans="1:13" ht="15.75" x14ac:dyDescent="0.2">
      <c r="A32" s="113"/>
      <c r="B32" s="140"/>
      <c r="C32" s="115"/>
      <c r="D32" s="116"/>
      <c r="E32" s="86">
        <f t="shared" si="0"/>
        <v>0</v>
      </c>
      <c r="F32" s="81"/>
      <c r="G32" s="81"/>
      <c r="H32" s="81"/>
      <c r="I32" s="117" t="str">
        <f>IFERROR(VLOOKUP($D32,'Foreign Per Diem Components'!$A$1:$E$265,2,FALSE)," ")</f>
        <v xml:space="preserve"> </v>
      </c>
      <c r="J32" s="117" t="str">
        <f>IFERROR(VLOOKUP($D32,'Foreign Per Diem Components'!$A$1:$E$265,3,FALSE)," ")</f>
        <v xml:space="preserve"> </v>
      </c>
      <c r="K32" s="117" t="str">
        <f>IFERROR(VLOOKUP($D32,'Foreign Per Diem Components'!$A$1:$E$265,4,FALSE)," ")</f>
        <v xml:space="preserve"> </v>
      </c>
      <c r="L32" s="88" t="str">
        <f t="shared" si="1"/>
        <v xml:space="preserve"> </v>
      </c>
      <c r="M32" s="86" t="str">
        <f t="shared" si="2"/>
        <v xml:space="preserve"> </v>
      </c>
    </row>
    <row r="33" spans="1:13" ht="15.75" x14ac:dyDescent="0.2">
      <c r="A33" s="113"/>
      <c r="B33" s="140"/>
      <c r="C33" s="115"/>
      <c r="D33" s="92"/>
      <c r="E33" s="86">
        <f t="shared" si="0"/>
        <v>0</v>
      </c>
      <c r="F33" s="81"/>
      <c r="G33" s="81"/>
      <c r="H33" s="81"/>
      <c r="I33" s="117" t="str">
        <f>IFERROR(VLOOKUP($D33,'Foreign Per Diem Components'!$A$1:$E$265,2,FALSE)," ")</f>
        <v xml:space="preserve"> </v>
      </c>
      <c r="J33" s="117" t="str">
        <f>IFERROR(VLOOKUP($D33,'Foreign Per Diem Components'!$A$1:$E$265,3,FALSE)," ")</f>
        <v xml:space="preserve"> </v>
      </c>
      <c r="K33" s="117" t="str">
        <f>IFERROR(VLOOKUP($D33,'Foreign Per Diem Components'!$A$1:$E$265,4,FALSE)," ")</f>
        <v xml:space="preserve"> </v>
      </c>
      <c r="L33" s="88" t="str">
        <f t="shared" si="1"/>
        <v xml:space="preserve"> </v>
      </c>
      <c r="M33" s="86" t="str">
        <f t="shared" si="2"/>
        <v xml:space="preserve"> </v>
      </c>
    </row>
    <row r="34" spans="1:13" ht="15.75" x14ac:dyDescent="0.2">
      <c r="A34" s="113"/>
      <c r="B34" s="140"/>
      <c r="C34" s="115"/>
      <c r="D34" s="116"/>
      <c r="E34" s="86">
        <f t="shared" si="0"/>
        <v>0</v>
      </c>
      <c r="F34" s="81"/>
      <c r="G34" s="81"/>
      <c r="H34" s="81"/>
      <c r="I34" s="117" t="str">
        <f>IFERROR(VLOOKUP($D34,'Foreign Per Diem Components'!$A$1:$E$265,2,FALSE)," ")</f>
        <v xml:space="preserve"> </v>
      </c>
      <c r="J34" s="117" t="str">
        <f>IFERROR(VLOOKUP($D34,'Foreign Per Diem Components'!$A$1:$E$265,3,FALSE)," ")</f>
        <v xml:space="preserve"> </v>
      </c>
      <c r="K34" s="117" t="str">
        <f>IFERROR(VLOOKUP($D34,'Foreign Per Diem Components'!$A$1:$E$265,4,FALSE)," ")</f>
        <v xml:space="preserve"> </v>
      </c>
      <c r="L34" s="88" t="str">
        <f t="shared" si="1"/>
        <v xml:space="preserve"> </v>
      </c>
      <c r="M34" s="86" t="str">
        <f t="shared" si="2"/>
        <v xml:space="preserve"> </v>
      </c>
    </row>
    <row r="35" spans="1:13" ht="15.75" x14ac:dyDescent="0.2">
      <c r="A35" s="295" t="s">
        <v>103</v>
      </c>
      <c r="B35" s="296"/>
      <c r="C35" s="297"/>
      <c r="D35" s="74"/>
      <c r="E35" s="87">
        <f>SUM(E5:E34)</f>
        <v>0</v>
      </c>
      <c r="F35" s="75"/>
      <c r="G35" s="75"/>
      <c r="H35" s="75"/>
      <c r="I35" s="89"/>
      <c r="J35" s="89"/>
      <c r="K35" s="89"/>
      <c r="L35" s="90">
        <f>SUM(L5:L34)</f>
        <v>0</v>
      </c>
      <c r="M35" s="91">
        <f>SUM(M5:M34)</f>
        <v>0</v>
      </c>
    </row>
  </sheetData>
  <mergeCells count="9">
    <mergeCell ref="C3:C4"/>
    <mergeCell ref="M3:M4"/>
    <mergeCell ref="I3:L3"/>
    <mergeCell ref="A35:C35"/>
    <mergeCell ref="A1:M2"/>
    <mergeCell ref="D3:E3"/>
    <mergeCell ref="F3:H3"/>
    <mergeCell ref="A3:A4"/>
    <mergeCell ref="B3:B4"/>
  </mergeCells>
  <conditionalFormatting sqref="A35 A13:A17 A5:C12 A18:C34">
    <cfRule type="expression" dxfId="31" priority="36">
      <formula>MOD(ROW(),2)=0</formula>
    </cfRule>
  </conditionalFormatting>
  <conditionalFormatting sqref="D5 D35">
    <cfRule type="expression" priority="37">
      <formula>MOD(ROW(),2)=0</formula>
    </cfRule>
    <cfRule type="expression" dxfId="30" priority="37">
      <formula>MOD(ROW(),2)=0</formula>
    </cfRule>
  </conditionalFormatting>
  <conditionalFormatting sqref="M35">
    <cfRule type="expression" dxfId="29" priority="33">
      <formula>MOD(ROW(),2)=0</formula>
    </cfRule>
  </conditionalFormatting>
  <conditionalFormatting sqref="C13:C17">
    <cfRule type="expression" dxfId="28" priority="30">
      <formula>MOD(ROW(),2)=0</formula>
    </cfRule>
  </conditionalFormatting>
  <conditionalFormatting sqref="D7 D9 D11 D13 D15 D17 D19 D21 D23 D25 D27 D29 D31 D33">
    <cfRule type="expression" priority="21">
      <formula>MOD(ROW(),2)=0</formula>
    </cfRule>
  </conditionalFormatting>
  <conditionalFormatting sqref="D6">
    <cfRule type="expression" dxfId="27" priority="20">
      <formula>MOD(ROW(),2)=0</formula>
    </cfRule>
  </conditionalFormatting>
  <conditionalFormatting sqref="D8">
    <cfRule type="expression" dxfId="26" priority="19">
      <formula>MOD(ROW(),2)=0</formula>
    </cfRule>
  </conditionalFormatting>
  <conditionalFormatting sqref="D10">
    <cfRule type="expression" dxfId="25" priority="18">
      <formula>MOD(ROW(),2)=0</formula>
    </cfRule>
  </conditionalFormatting>
  <conditionalFormatting sqref="D12">
    <cfRule type="expression" dxfId="24" priority="17">
      <formula>MOD(ROW(),2)=0</formula>
    </cfRule>
  </conditionalFormatting>
  <conditionalFormatting sqref="D14">
    <cfRule type="expression" dxfId="23" priority="16">
      <formula>MOD(ROW(),2)=0</formula>
    </cfRule>
  </conditionalFormatting>
  <conditionalFormatting sqref="D16">
    <cfRule type="expression" dxfId="22" priority="15">
      <formula>MOD(ROW(),2)=0</formula>
    </cfRule>
  </conditionalFormatting>
  <conditionalFormatting sqref="D18">
    <cfRule type="expression" dxfId="21" priority="14">
      <formula>MOD(ROW(),2)=0</formula>
    </cfRule>
  </conditionalFormatting>
  <conditionalFormatting sqref="D20">
    <cfRule type="expression" dxfId="20" priority="13">
      <formula>MOD(ROW(),2)=0</formula>
    </cfRule>
  </conditionalFormatting>
  <conditionalFormatting sqref="D22">
    <cfRule type="expression" dxfId="19" priority="12">
      <formula>MOD(ROW(),2)=0</formula>
    </cfRule>
  </conditionalFormatting>
  <conditionalFormatting sqref="D24">
    <cfRule type="expression" dxfId="18" priority="11">
      <formula>MOD(ROW(),2)=0</formula>
    </cfRule>
  </conditionalFormatting>
  <conditionalFormatting sqref="D26">
    <cfRule type="expression" dxfId="17" priority="10">
      <formula>MOD(ROW(),2)=0</formula>
    </cfRule>
  </conditionalFormatting>
  <conditionalFormatting sqref="D28">
    <cfRule type="expression" dxfId="16" priority="9">
      <formula>MOD(ROW(),2)=0</formula>
    </cfRule>
  </conditionalFormatting>
  <conditionalFormatting sqref="D30">
    <cfRule type="expression" dxfId="15" priority="8">
      <formula>MOD(ROW(),2)=0</formula>
    </cfRule>
  </conditionalFormatting>
  <conditionalFormatting sqref="D32">
    <cfRule type="expression" dxfId="14" priority="7">
      <formula>MOD(ROW(),2)=0</formula>
    </cfRule>
  </conditionalFormatting>
  <conditionalFormatting sqref="D34">
    <cfRule type="expression" dxfId="13" priority="6">
      <formula>MOD(ROW(),2)=0</formula>
    </cfRule>
  </conditionalFormatting>
  <conditionalFormatting sqref="B13">
    <cfRule type="expression" dxfId="12" priority="5">
      <formula>MOD(ROW(),2)=0</formula>
    </cfRule>
  </conditionalFormatting>
  <conditionalFormatting sqref="B14">
    <cfRule type="expression" dxfId="11" priority="4">
      <formula>MOD(ROW(),2)=0</formula>
    </cfRule>
  </conditionalFormatting>
  <conditionalFormatting sqref="B15">
    <cfRule type="expression" dxfId="10" priority="3">
      <formula>MOD(ROW(),2)=0</formula>
    </cfRule>
  </conditionalFormatting>
  <conditionalFormatting sqref="B16">
    <cfRule type="expression" dxfId="9" priority="2">
      <formula>MOD(ROW(),2)=0</formula>
    </cfRule>
  </conditionalFormatting>
  <conditionalFormatting sqref="B17">
    <cfRule type="expression" dxfId="8" priority="1">
      <formula>MOD(ROW(),2)=0</formula>
    </cfRule>
  </conditionalFormatting>
  <pageMargins left="0.7" right="0.7" top="0.75" bottom="0.75" header="0.3" footer="0.3"/>
  <pageSetup scale="66" orientation="landscape" verticalDpi="12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ED2ABD6-67DA-42F2-8823-8E044A5202DA}">
          <x14:formula1>
            <xm:f>'Expense Report References'!$A$28:$A$30</xm:f>
          </x14:formula1>
          <xm:sqref>B5:B34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07E4D-3258-4F6E-B716-D36DDA7FE600}">
  <sheetPr>
    <tabColor theme="3" tint="-0.249977111117893"/>
  </sheetPr>
  <dimension ref="A1:L1126"/>
  <sheetViews>
    <sheetView workbookViewId="0">
      <selection activeCell="F24" sqref="F24"/>
    </sheetView>
  </sheetViews>
  <sheetFormatPr defaultRowHeight="15" x14ac:dyDescent="0.25"/>
  <cols>
    <col min="1" max="1" width="36" style="112" bestFit="1" customWidth="1"/>
    <col min="2" max="2" width="42.42578125" style="112" bestFit="1" customWidth="1"/>
    <col min="3" max="3" width="9.140625" style="112"/>
    <col min="4" max="4" width="11" style="112" customWidth="1"/>
    <col min="5" max="5" width="8.85546875" style="112" bestFit="1" customWidth="1"/>
    <col min="6" max="6" width="11" style="112" customWidth="1"/>
    <col min="7" max="7" width="9.140625" style="112"/>
    <col min="8" max="8" width="10.5703125" style="134" customWidth="1"/>
    <col min="9" max="254" width="9.140625" style="112"/>
    <col min="255" max="255" width="36" style="112" bestFit="1" customWidth="1"/>
    <col min="256" max="256" width="42.42578125" style="112" bestFit="1" customWidth="1"/>
    <col min="257" max="257" width="9.140625" style="112"/>
    <col min="258" max="258" width="11" style="112" customWidth="1"/>
    <col min="259" max="259" width="8.85546875" style="112" bestFit="1" customWidth="1"/>
    <col min="260" max="260" width="12.85546875" style="112" customWidth="1"/>
    <col min="261" max="262" width="11" style="112" customWidth="1"/>
    <col min="263" max="263" width="9.140625" style="112"/>
    <col min="264" max="264" width="10.5703125" style="112" customWidth="1"/>
    <col min="265" max="510" width="9.140625" style="112"/>
    <col min="511" max="511" width="36" style="112" bestFit="1" customWidth="1"/>
    <col min="512" max="512" width="42.42578125" style="112" bestFit="1" customWidth="1"/>
    <col min="513" max="513" width="9.140625" style="112"/>
    <col min="514" max="514" width="11" style="112" customWidth="1"/>
    <col min="515" max="515" width="8.85546875" style="112" bestFit="1" customWidth="1"/>
    <col min="516" max="516" width="12.85546875" style="112" customWidth="1"/>
    <col min="517" max="518" width="11" style="112" customWidth="1"/>
    <col min="519" max="519" width="9.140625" style="112"/>
    <col min="520" max="520" width="10.5703125" style="112" customWidth="1"/>
    <col min="521" max="766" width="9.140625" style="112"/>
    <col min="767" max="767" width="36" style="112" bestFit="1" customWidth="1"/>
    <col min="768" max="768" width="42.42578125" style="112" bestFit="1" customWidth="1"/>
    <col min="769" max="769" width="9.140625" style="112"/>
    <col min="770" max="770" width="11" style="112" customWidth="1"/>
    <col min="771" max="771" width="8.85546875" style="112" bestFit="1" customWidth="1"/>
    <col min="772" max="772" width="12.85546875" style="112" customWidth="1"/>
    <col min="773" max="774" width="11" style="112" customWidth="1"/>
    <col min="775" max="775" width="9.140625" style="112"/>
    <col min="776" max="776" width="10.5703125" style="112" customWidth="1"/>
    <col min="777" max="1022" width="9.140625" style="112"/>
    <col min="1023" max="1023" width="36" style="112" bestFit="1" customWidth="1"/>
    <col min="1024" max="1024" width="42.42578125" style="112" bestFit="1" customWidth="1"/>
    <col min="1025" max="1025" width="9.140625" style="112"/>
    <col min="1026" max="1026" width="11" style="112" customWidth="1"/>
    <col min="1027" max="1027" width="8.85546875" style="112" bestFit="1" customWidth="1"/>
    <col min="1028" max="1028" width="12.85546875" style="112" customWidth="1"/>
    <col min="1029" max="1030" width="11" style="112" customWidth="1"/>
    <col min="1031" max="1031" width="9.140625" style="112"/>
    <col min="1032" max="1032" width="10.5703125" style="112" customWidth="1"/>
    <col min="1033" max="1278" width="9.140625" style="112"/>
    <col min="1279" max="1279" width="36" style="112" bestFit="1" customWidth="1"/>
    <col min="1280" max="1280" width="42.42578125" style="112" bestFit="1" customWidth="1"/>
    <col min="1281" max="1281" width="9.140625" style="112"/>
    <col min="1282" max="1282" width="11" style="112" customWidth="1"/>
    <col min="1283" max="1283" width="8.85546875" style="112" bestFit="1" customWidth="1"/>
    <col min="1284" max="1284" width="12.85546875" style="112" customWidth="1"/>
    <col min="1285" max="1286" width="11" style="112" customWidth="1"/>
    <col min="1287" max="1287" width="9.140625" style="112"/>
    <col min="1288" max="1288" width="10.5703125" style="112" customWidth="1"/>
    <col min="1289" max="1534" width="9.140625" style="112"/>
    <col min="1535" max="1535" width="36" style="112" bestFit="1" customWidth="1"/>
    <col min="1536" max="1536" width="42.42578125" style="112" bestFit="1" customWidth="1"/>
    <col min="1537" max="1537" width="9.140625" style="112"/>
    <col min="1538" max="1538" width="11" style="112" customWidth="1"/>
    <col min="1539" max="1539" width="8.85546875" style="112" bestFit="1" customWidth="1"/>
    <col min="1540" max="1540" width="12.85546875" style="112" customWidth="1"/>
    <col min="1541" max="1542" width="11" style="112" customWidth="1"/>
    <col min="1543" max="1543" width="9.140625" style="112"/>
    <col min="1544" max="1544" width="10.5703125" style="112" customWidth="1"/>
    <col min="1545" max="1790" width="9.140625" style="112"/>
    <col min="1791" max="1791" width="36" style="112" bestFit="1" customWidth="1"/>
    <col min="1792" max="1792" width="42.42578125" style="112" bestFit="1" customWidth="1"/>
    <col min="1793" max="1793" width="9.140625" style="112"/>
    <col min="1794" max="1794" width="11" style="112" customWidth="1"/>
    <col min="1795" max="1795" width="8.85546875" style="112" bestFit="1" customWidth="1"/>
    <col min="1796" max="1796" width="12.85546875" style="112" customWidth="1"/>
    <col min="1797" max="1798" width="11" style="112" customWidth="1"/>
    <col min="1799" max="1799" width="9.140625" style="112"/>
    <col min="1800" max="1800" width="10.5703125" style="112" customWidth="1"/>
    <col min="1801" max="2046" width="9.140625" style="112"/>
    <col min="2047" max="2047" width="36" style="112" bestFit="1" customWidth="1"/>
    <col min="2048" max="2048" width="42.42578125" style="112" bestFit="1" customWidth="1"/>
    <col min="2049" max="2049" width="9.140625" style="112"/>
    <col min="2050" max="2050" width="11" style="112" customWidth="1"/>
    <col min="2051" max="2051" width="8.85546875" style="112" bestFit="1" customWidth="1"/>
    <col min="2052" max="2052" width="12.85546875" style="112" customWidth="1"/>
    <col min="2053" max="2054" width="11" style="112" customWidth="1"/>
    <col min="2055" max="2055" width="9.140625" style="112"/>
    <col min="2056" max="2056" width="10.5703125" style="112" customWidth="1"/>
    <col min="2057" max="2302" width="9.140625" style="112"/>
    <col min="2303" max="2303" width="36" style="112" bestFit="1" customWidth="1"/>
    <col min="2304" max="2304" width="42.42578125" style="112" bestFit="1" customWidth="1"/>
    <col min="2305" max="2305" width="9.140625" style="112"/>
    <col min="2306" max="2306" width="11" style="112" customWidth="1"/>
    <col min="2307" max="2307" width="8.85546875" style="112" bestFit="1" customWidth="1"/>
    <col min="2308" max="2308" width="12.85546875" style="112" customWidth="1"/>
    <col min="2309" max="2310" width="11" style="112" customWidth="1"/>
    <col min="2311" max="2311" width="9.140625" style="112"/>
    <col min="2312" max="2312" width="10.5703125" style="112" customWidth="1"/>
    <col min="2313" max="2558" width="9.140625" style="112"/>
    <col min="2559" max="2559" width="36" style="112" bestFit="1" customWidth="1"/>
    <col min="2560" max="2560" width="42.42578125" style="112" bestFit="1" customWidth="1"/>
    <col min="2561" max="2561" width="9.140625" style="112"/>
    <col min="2562" max="2562" width="11" style="112" customWidth="1"/>
    <col min="2563" max="2563" width="8.85546875" style="112" bestFit="1" customWidth="1"/>
    <col min="2564" max="2564" width="12.85546875" style="112" customWidth="1"/>
    <col min="2565" max="2566" width="11" style="112" customWidth="1"/>
    <col min="2567" max="2567" width="9.140625" style="112"/>
    <col min="2568" max="2568" width="10.5703125" style="112" customWidth="1"/>
    <col min="2569" max="2814" width="9.140625" style="112"/>
    <col min="2815" max="2815" width="36" style="112" bestFit="1" customWidth="1"/>
    <col min="2816" max="2816" width="42.42578125" style="112" bestFit="1" customWidth="1"/>
    <col min="2817" max="2817" width="9.140625" style="112"/>
    <col min="2818" max="2818" width="11" style="112" customWidth="1"/>
    <col min="2819" max="2819" width="8.85546875" style="112" bestFit="1" customWidth="1"/>
    <col min="2820" max="2820" width="12.85546875" style="112" customWidth="1"/>
    <col min="2821" max="2822" width="11" style="112" customWidth="1"/>
    <col min="2823" max="2823" width="9.140625" style="112"/>
    <col min="2824" max="2824" width="10.5703125" style="112" customWidth="1"/>
    <col min="2825" max="3070" width="9.140625" style="112"/>
    <col min="3071" max="3071" width="36" style="112" bestFit="1" customWidth="1"/>
    <col min="3072" max="3072" width="42.42578125" style="112" bestFit="1" customWidth="1"/>
    <col min="3073" max="3073" width="9.140625" style="112"/>
    <col min="3074" max="3074" width="11" style="112" customWidth="1"/>
    <col min="3075" max="3075" width="8.85546875" style="112" bestFit="1" customWidth="1"/>
    <col min="3076" max="3076" width="12.85546875" style="112" customWidth="1"/>
    <col min="3077" max="3078" width="11" style="112" customWidth="1"/>
    <col min="3079" max="3079" width="9.140625" style="112"/>
    <col min="3080" max="3080" width="10.5703125" style="112" customWidth="1"/>
    <col min="3081" max="3326" width="9.140625" style="112"/>
    <col min="3327" max="3327" width="36" style="112" bestFit="1" customWidth="1"/>
    <col min="3328" max="3328" width="42.42578125" style="112" bestFit="1" customWidth="1"/>
    <col min="3329" max="3329" width="9.140625" style="112"/>
    <col min="3330" max="3330" width="11" style="112" customWidth="1"/>
    <col min="3331" max="3331" width="8.85546875" style="112" bestFit="1" customWidth="1"/>
    <col min="3332" max="3332" width="12.85546875" style="112" customWidth="1"/>
    <col min="3333" max="3334" width="11" style="112" customWidth="1"/>
    <col min="3335" max="3335" width="9.140625" style="112"/>
    <col min="3336" max="3336" width="10.5703125" style="112" customWidth="1"/>
    <col min="3337" max="3582" width="9.140625" style="112"/>
    <col min="3583" max="3583" width="36" style="112" bestFit="1" customWidth="1"/>
    <col min="3584" max="3584" width="42.42578125" style="112" bestFit="1" customWidth="1"/>
    <col min="3585" max="3585" width="9.140625" style="112"/>
    <col min="3586" max="3586" width="11" style="112" customWidth="1"/>
    <col min="3587" max="3587" width="8.85546875" style="112" bestFit="1" customWidth="1"/>
    <col min="3588" max="3588" width="12.85546875" style="112" customWidth="1"/>
    <col min="3589" max="3590" width="11" style="112" customWidth="1"/>
    <col min="3591" max="3591" width="9.140625" style="112"/>
    <col min="3592" max="3592" width="10.5703125" style="112" customWidth="1"/>
    <col min="3593" max="3838" width="9.140625" style="112"/>
    <col min="3839" max="3839" width="36" style="112" bestFit="1" customWidth="1"/>
    <col min="3840" max="3840" width="42.42578125" style="112" bestFit="1" customWidth="1"/>
    <col min="3841" max="3841" width="9.140625" style="112"/>
    <col min="3842" max="3842" width="11" style="112" customWidth="1"/>
    <col min="3843" max="3843" width="8.85546875" style="112" bestFit="1" customWidth="1"/>
    <col min="3844" max="3844" width="12.85546875" style="112" customWidth="1"/>
    <col min="3845" max="3846" width="11" style="112" customWidth="1"/>
    <col min="3847" max="3847" width="9.140625" style="112"/>
    <col min="3848" max="3848" width="10.5703125" style="112" customWidth="1"/>
    <col min="3849" max="4094" width="9.140625" style="112"/>
    <col min="4095" max="4095" width="36" style="112" bestFit="1" customWidth="1"/>
    <col min="4096" max="4096" width="42.42578125" style="112" bestFit="1" customWidth="1"/>
    <col min="4097" max="4097" width="9.140625" style="112"/>
    <col min="4098" max="4098" width="11" style="112" customWidth="1"/>
    <col min="4099" max="4099" width="8.85546875" style="112" bestFit="1" customWidth="1"/>
    <col min="4100" max="4100" width="12.85546875" style="112" customWidth="1"/>
    <col min="4101" max="4102" width="11" style="112" customWidth="1"/>
    <col min="4103" max="4103" width="9.140625" style="112"/>
    <col min="4104" max="4104" width="10.5703125" style="112" customWidth="1"/>
    <col min="4105" max="4350" width="9.140625" style="112"/>
    <col min="4351" max="4351" width="36" style="112" bestFit="1" customWidth="1"/>
    <col min="4352" max="4352" width="42.42578125" style="112" bestFit="1" customWidth="1"/>
    <col min="4353" max="4353" width="9.140625" style="112"/>
    <col min="4354" max="4354" width="11" style="112" customWidth="1"/>
    <col min="4355" max="4355" width="8.85546875" style="112" bestFit="1" customWidth="1"/>
    <col min="4356" max="4356" width="12.85546875" style="112" customWidth="1"/>
    <col min="4357" max="4358" width="11" style="112" customWidth="1"/>
    <col min="4359" max="4359" width="9.140625" style="112"/>
    <col min="4360" max="4360" width="10.5703125" style="112" customWidth="1"/>
    <col min="4361" max="4606" width="9.140625" style="112"/>
    <col min="4607" max="4607" width="36" style="112" bestFit="1" customWidth="1"/>
    <col min="4608" max="4608" width="42.42578125" style="112" bestFit="1" customWidth="1"/>
    <col min="4609" max="4609" width="9.140625" style="112"/>
    <col min="4610" max="4610" width="11" style="112" customWidth="1"/>
    <col min="4611" max="4611" width="8.85546875" style="112" bestFit="1" customWidth="1"/>
    <col min="4612" max="4612" width="12.85546875" style="112" customWidth="1"/>
    <col min="4613" max="4614" width="11" style="112" customWidth="1"/>
    <col min="4615" max="4615" width="9.140625" style="112"/>
    <col min="4616" max="4616" width="10.5703125" style="112" customWidth="1"/>
    <col min="4617" max="4862" width="9.140625" style="112"/>
    <col min="4863" max="4863" width="36" style="112" bestFit="1" customWidth="1"/>
    <col min="4864" max="4864" width="42.42578125" style="112" bestFit="1" customWidth="1"/>
    <col min="4865" max="4865" width="9.140625" style="112"/>
    <col min="4866" max="4866" width="11" style="112" customWidth="1"/>
    <col min="4867" max="4867" width="8.85546875" style="112" bestFit="1" customWidth="1"/>
    <col min="4868" max="4868" width="12.85546875" style="112" customWidth="1"/>
    <col min="4869" max="4870" width="11" style="112" customWidth="1"/>
    <col min="4871" max="4871" width="9.140625" style="112"/>
    <col min="4872" max="4872" width="10.5703125" style="112" customWidth="1"/>
    <col min="4873" max="5118" width="9.140625" style="112"/>
    <col min="5119" max="5119" width="36" style="112" bestFit="1" customWidth="1"/>
    <col min="5120" max="5120" width="42.42578125" style="112" bestFit="1" customWidth="1"/>
    <col min="5121" max="5121" width="9.140625" style="112"/>
    <col min="5122" max="5122" width="11" style="112" customWidth="1"/>
    <col min="5123" max="5123" width="8.85546875" style="112" bestFit="1" customWidth="1"/>
    <col min="5124" max="5124" width="12.85546875" style="112" customWidth="1"/>
    <col min="5125" max="5126" width="11" style="112" customWidth="1"/>
    <col min="5127" max="5127" width="9.140625" style="112"/>
    <col min="5128" max="5128" width="10.5703125" style="112" customWidth="1"/>
    <col min="5129" max="5374" width="9.140625" style="112"/>
    <col min="5375" max="5375" width="36" style="112" bestFit="1" customWidth="1"/>
    <col min="5376" max="5376" width="42.42578125" style="112" bestFit="1" customWidth="1"/>
    <col min="5377" max="5377" width="9.140625" style="112"/>
    <col min="5378" max="5378" width="11" style="112" customWidth="1"/>
    <col min="5379" max="5379" width="8.85546875" style="112" bestFit="1" customWidth="1"/>
    <col min="5380" max="5380" width="12.85546875" style="112" customWidth="1"/>
    <col min="5381" max="5382" width="11" style="112" customWidth="1"/>
    <col min="5383" max="5383" width="9.140625" style="112"/>
    <col min="5384" max="5384" width="10.5703125" style="112" customWidth="1"/>
    <col min="5385" max="5630" width="9.140625" style="112"/>
    <col min="5631" max="5631" width="36" style="112" bestFit="1" customWidth="1"/>
    <col min="5632" max="5632" width="42.42578125" style="112" bestFit="1" customWidth="1"/>
    <col min="5633" max="5633" width="9.140625" style="112"/>
    <col min="5634" max="5634" width="11" style="112" customWidth="1"/>
    <col min="5635" max="5635" width="8.85546875" style="112" bestFit="1" customWidth="1"/>
    <col min="5636" max="5636" width="12.85546875" style="112" customWidth="1"/>
    <col min="5637" max="5638" width="11" style="112" customWidth="1"/>
    <col min="5639" max="5639" width="9.140625" style="112"/>
    <col min="5640" max="5640" width="10.5703125" style="112" customWidth="1"/>
    <col min="5641" max="5886" width="9.140625" style="112"/>
    <col min="5887" max="5887" width="36" style="112" bestFit="1" customWidth="1"/>
    <col min="5888" max="5888" width="42.42578125" style="112" bestFit="1" customWidth="1"/>
    <col min="5889" max="5889" width="9.140625" style="112"/>
    <col min="5890" max="5890" width="11" style="112" customWidth="1"/>
    <col min="5891" max="5891" width="8.85546875" style="112" bestFit="1" customWidth="1"/>
    <col min="5892" max="5892" width="12.85546875" style="112" customWidth="1"/>
    <col min="5893" max="5894" width="11" style="112" customWidth="1"/>
    <col min="5895" max="5895" width="9.140625" style="112"/>
    <col min="5896" max="5896" width="10.5703125" style="112" customWidth="1"/>
    <col min="5897" max="6142" width="9.140625" style="112"/>
    <col min="6143" max="6143" width="36" style="112" bestFit="1" customWidth="1"/>
    <col min="6144" max="6144" width="42.42578125" style="112" bestFit="1" customWidth="1"/>
    <col min="6145" max="6145" width="9.140625" style="112"/>
    <col min="6146" max="6146" width="11" style="112" customWidth="1"/>
    <col min="6147" max="6147" width="8.85546875" style="112" bestFit="1" customWidth="1"/>
    <col min="6148" max="6148" width="12.85546875" style="112" customWidth="1"/>
    <col min="6149" max="6150" width="11" style="112" customWidth="1"/>
    <col min="6151" max="6151" width="9.140625" style="112"/>
    <col min="6152" max="6152" width="10.5703125" style="112" customWidth="1"/>
    <col min="6153" max="6398" width="9.140625" style="112"/>
    <col min="6399" max="6399" width="36" style="112" bestFit="1" customWidth="1"/>
    <col min="6400" max="6400" width="42.42578125" style="112" bestFit="1" customWidth="1"/>
    <col min="6401" max="6401" width="9.140625" style="112"/>
    <col min="6402" max="6402" width="11" style="112" customWidth="1"/>
    <col min="6403" max="6403" width="8.85546875" style="112" bestFit="1" customWidth="1"/>
    <col min="6404" max="6404" width="12.85546875" style="112" customWidth="1"/>
    <col min="6405" max="6406" width="11" style="112" customWidth="1"/>
    <col min="6407" max="6407" width="9.140625" style="112"/>
    <col min="6408" max="6408" width="10.5703125" style="112" customWidth="1"/>
    <col min="6409" max="6654" width="9.140625" style="112"/>
    <col min="6655" max="6655" width="36" style="112" bestFit="1" customWidth="1"/>
    <col min="6656" max="6656" width="42.42578125" style="112" bestFit="1" customWidth="1"/>
    <col min="6657" max="6657" width="9.140625" style="112"/>
    <col min="6658" max="6658" width="11" style="112" customWidth="1"/>
    <col min="6659" max="6659" width="8.85546875" style="112" bestFit="1" customWidth="1"/>
    <col min="6660" max="6660" width="12.85546875" style="112" customWidth="1"/>
    <col min="6661" max="6662" width="11" style="112" customWidth="1"/>
    <col min="6663" max="6663" width="9.140625" style="112"/>
    <col min="6664" max="6664" width="10.5703125" style="112" customWidth="1"/>
    <col min="6665" max="6910" width="9.140625" style="112"/>
    <col min="6911" max="6911" width="36" style="112" bestFit="1" customWidth="1"/>
    <col min="6912" max="6912" width="42.42578125" style="112" bestFit="1" customWidth="1"/>
    <col min="6913" max="6913" width="9.140625" style="112"/>
    <col min="6914" max="6914" width="11" style="112" customWidth="1"/>
    <col min="6915" max="6915" width="8.85546875" style="112" bestFit="1" customWidth="1"/>
    <col min="6916" max="6916" width="12.85546875" style="112" customWidth="1"/>
    <col min="6917" max="6918" width="11" style="112" customWidth="1"/>
    <col min="6919" max="6919" width="9.140625" style="112"/>
    <col min="6920" max="6920" width="10.5703125" style="112" customWidth="1"/>
    <col min="6921" max="7166" width="9.140625" style="112"/>
    <col min="7167" max="7167" width="36" style="112" bestFit="1" customWidth="1"/>
    <col min="7168" max="7168" width="42.42578125" style="112" bestFit="1" customWidth="1"/>
    <col min="7169" max="7169" width="9.140625" style="112"/>
    <col min="7170" max="7170" width="11" style="112" customWidth="1"/>
    <col min="7171" max="7171" width="8.85546875" style="112" bestFit="1" customWidth="1"/>
    <col min="7172" max="7172" width="12.85546875" style="112" customWidth="1"/>
    <col min="7173" max="7174" width="11" style="112" customWidth="1"/>
    <col min="7175" max="7175" width="9.140625" style="112"/>
    <col min="7176" max="7176" width="10.5703125" style="112" customWidth="1"/>
    <col min="7177" max="7422" width="9.140625" style="112"/>
    <col min="7423" max="7423" width="36" style="112" bestFit="1" customWidth="1"/>
    <col min="7424" max="7424" width="42.42578125" style="112" bestFit="1" customWidth="1"/>
    <col min="7425" max="7425" width="9.140625" style="112"/>
    <col min="7426" max="7426" width="11" style="112" customWidth="1"/>
    <col min="7427" max="7427" width="8.85546875" style="112" bestFit="1" customWidth="1"/>
    <col min="7428" max="7428" width="12.85546875" style="112" customWidth="1"/>
    <col min="7429" max="7430" width="11" style="112" customWidth="1"/>
    <col min="7431" max="7431" width="9.140625" style="112"/>
    <col min="7432" max="7432" width="10.5703125" style="112" customWidth="1"/>
    <col min="7433" max="7678" width="9.140625" style="112"/>
    <col min="7679" max="7679" width="36" style="112" bestFit="1" customWidth="1"/>
    <col min="7680" max="7680" width="42.42578125" style="112" bestFit="1" customWidth="1"/>
    <col min="7681" max="7681" width="9.140625" style="112"/>
    <col min="7682" max="7682" width="11" style="112" customWidth="1"/>
    <col min="7683" max="7683" width="8.85546875" style="112" bestFit="1" customWidth="1"/>
    <col min="7684" max="7684" width="12.85546875" style="112" customWidth="1"/>
    <col min="7685" max="7686" width="11" style="112" customWidth="1"/>
    <col min="7687" max="7687" width="9.140625" style="112"/>
    <col min="7688" max="7688" width="10.5703125" style="112" customWidth="1"/>
    <col min="7689" max="7934" width="9.140625" style="112"/>
    <col min="7935" max="7935" width="36" style="112" bestFit="1" customWidth="1"/>
    <col min="7936" max="7936" width="42.42578125" style="112" bestFit="1" customWidth="1"/>
    <col min="7937" max="7937" width="9.140625" style="112"/>
    <col min="7938" max="7938" width="11" style="112" customWidth="1"/>
    <col min="7939" max="7939" width="8.85546875" style="112" bestFit="1" customWidth="1"/>
    <col min="7940" max="7940" width="12.85546875" style="112" customWidth="1"/>
    <col min="7941" max="7942" width="11" style="112" customWidth="1"/>
    <col min="7943" max="7943" width="9.140625" style="112"/>
    <col min="7944" max="7944" width="10.5703125" style="112" customWidth="1"/>
    <col min="7945" max="8190" width="9.140625" style="112"/>
    <col min="8191" max="8191" width="36" style="112" bestFit="1" customWidth="1"/>
    <col min="8192" max="8192" width="42.42578125" style="112" bestFit="1" customWidth="1"/>
    <col min="8193" max="8193" width="9.140625" style="112"/>
    <col min="8194" max="8194" width="11" style="112" customWidth="1"/>
    <col min="8195" max="8195" width="8.85546875" style="112" bestFit="1" customWidth="1"/>
    <col min="8196" max="8196" width="12.85546875" style="112" customWidth="1"/>
    <col min="8197" max="8198" width="11" style="112" customWidth="1"/>
    <col min="8199" max="8199" width="9.140625" style="112"/>
    <col min="8200" max="8200" width="10.5703125" style="112" customWidth="1"/>
    <col min="8201" max="8446" width="9.140625" style="112"/>
    <col min="8447" max="8447" width="36" style="112" bestFit="1" customWidth="1"/>
    <col min="8448" max="8448" width="42.42578125" style="112" bestFit="1" customWidth="1"/>
    <col min="8449" max="8449" width="9.140625" style="112"/>
    <col min="8450" max="8450" width="11" style="112" customWidth="1"/>
    <col min="8451" max="8451" width="8.85546875" style="112" bestFit="1" customWidth="1"/>
    <col min="8452" max="8452" width="12.85546875" style="112" customWidth="1"/>
    <col min="8453" max="8454" width="11" style="112" customWidth="1"/>
    <col min="8455" max="8455" width="9.140625" style="112"/>
    <col min="8456" max="8456" width="10.5703125" style="112" customWidth="1"/>
    <col min="8457" max="8702" width="9.140625" style="112"/>
    <col min="8703" max="8703" width="36" style="112" bestFit="1" customWidth="1"/>
    <col min="8704" max="8704" width="42.42578125" style="112" bestFit="1" customWidth="1"/>
    <col min="8705" max="8705" width="9.140625" style="112"/>
    <col min="8706" max="8706" width="11" style="112" customWidth="1"/>
    <col min="8707" max="8707" width="8.85546875" style="112" bestFit="1" customWidth="1"/>
    <col min="8708" max="8708" width="12.85546875" style="112" customWidth="1"/>
    <col min="8709" max="8710" width="11" style="112" customWidth="1"/>
    <col min="8711" max="8711" width="9.140625" style="112"/>
    <col min="8712" max="8712" width="10.5703125" style="112" customWidth="1"/>
    <col min="8713" max="8958" width="9.140625" style="112"/>
    <col min="8959" max="8959" width="36" style="112" bestFit="1" customWidth="1"/>
    <col min="8960" max="8960" width="42.42578125" style="112" bestFit="1" customWidth="1"/>
    <col min="8961" max="8961" width="9.140625" style="112"/>
    <col min="8962" max="8962" width="11" style="112" customWidth="1"/>
    <col min="8963" max="8963" width="8.85546875" style="112" bestFit="1" customWidth="1"/>
    <col min="8964" max="8964" width="12.85546875" style="112" customWidth="1"/>
    <col min="8965" max="8966" width="11" style="112" customWidth="1"/>
    <col min="8967" max="8967" width="9.140625" style="112"/>
    <col min="8968" max="8968" width="10.5703125" style="112" customWidth="1"/>
    <col min="8969" max="9214" width="9.140625" style="112"/>
    <col min="9215" max="9215" width="36" style="112" bestFit="1" customWidth="1"/>
    <col min="9216" max="9216" width="42.42578125" style="112" bestFit="1" customWidth="1"/>
    <col min="9217" max="9217" width="9.140625" style="112"/>
    <col min="9218" max="9218" width="11" style="112" customWidth="1"/>
    <col min="9219" max="9219" width="8.85546875" style="112" bestFit="1" customWidth="1"/>
    <col min="9220" max="9220" width="12.85546875" style="112" customWidth="1"/>
    <col min="9221" max="9222" width="11" style="112" customWidth="1"/>
    <col min="9223" max="9223" width="9.140625" style="112"/>
    <col min="9224" max="9224" width="10.5703125" style="112" customWidth="1"/>
    <col min="9225" max="9470" width="9.140625" style="112"/>
    <col min="9471" max="9471" width="36" style="112" bestFit="1" customWidth="1"/>
    <col min="9472" max="9472" width="42.42578125" style="112" bestFit="1" customWidth="1"/>
    <col min="9473" max="9473" width="9.140625" style="112"/>
    <col min="9474" max="9474" width="11" style="112" customWidth="1"/>
    <col min="9475" max="9475" width="8.85546875" style="112" bestFit="1" customWidth="1"/>
    <col min="9476" max="9476" width="12.85546875" style="112" customWidth="1"/>
    <col min="9477" max="9478" width="11" style="112" customWidth="1"/>
    <col min="9479" max="9479" width="9.140625" style="112"/>
    <col min="9480" max="9480" width="10.5703125" style="112" customWidth="1"/>
    <col min="9481" max="9726" width="9.140625" style="112"/>
    <col min="9727" max="9727" width="36" style="112" bestFit="1" customWidth="1"/>
    <col min="9728" max="9728" width="42.42578125" style="112" bestFit="1" customWidth="1"/>
    <col min="9729" max="9729" width="9.140625" style="112"/>
    <col min="9730" max="9730" width="11" style="112" customWidth="1"/>
    <col min="9731" max="9731" width="8.85546875" style="112" bestFit="1" customWidth="1"/>
    <col min="9732" max="9732" width="12.85546875" style="112" customWidth="1"/>
    <col min="9733" max="9734" width="11" style="112" customWidth="1"/>
    <col min="9735" max="9735" width="9.140625" style="112"/>
    <col min="9736" max="9736" width="10.5703125" style="112" customWidth="1"/>
    <col min="9737" max="9982" width="9.140625" style="112"/>
    <col min="9983" max="9983" width="36" style="112" bestFit="1" customWidth="1"/>
    <col min="9984" max="9984" width="42.42578125" style="112" bestFit="1" customWidth="1"/>
    <col min="9985" max="9985" width="9.140625" style="112"/>
    <col min="9986" max="9986" width="11" style="112" customWidth="1"/>
    <col min="9987" max="9987" width="8.85546875" style="112" bestFit="1" customWidth="1"/>
    <col min="9988" max="9988" width="12.85546875" style="112" customWidth="1"/>
    <col min="9989" max="9990" width="11" style="112" customWidth="1"/>
    <col min="9991" max="9991" width="9.140625" style="112"/>
    <col min="9992" max="9992" width="10.5703125" style="112" customWidth="1"/>
    <col min="9993" max="10238" width="9.140625" style="112"/>
    <col min="10239" max="10239" width="36" style="112" bestFit="1" customWidth="1"/>
    <col min="10240" max="10240" width="42.42578125" style="112" bestFit="1" customWidth="1"/>
    <col min="10241" max="10241" width="9.140625" style="112"/>
    <col min="10242" max="10242" width="11" style="112" customWidth="1"/>
    <col min="10243" max="10243" width="8.85546875" style="112" bestFit="1" customWidth="1"/>
    <col min="10244" max="10244" width="12.85546875" style="112" customWidth="1"/>
    <col min="10245" max="10246" width="11" style="112" customWidth="1"/>
    <col min="10247" max="10247" width="9.140625" style="112"/>
    <col min="10248" max="10248" width="10.5703125" style="112" customWidth="1"/>
    <col min="10249" max="10494" width="9.140625" style="112"/>
    <col min="10495" max="10495" width="36" style="112" bestFit="1" customWidth="1"/>
    <col min="10496" max="10496" width="42.42578125" style="112" bestFit="1" customWidth="1"/>
    <col min="10497" max="10497" width="9.140625" style="112"/>
    <col min="10498" max="10498" width="11" style="112" customWidth="1"/>
    <col min="10499" max="10499" width="8.85546875" style="112" bestFit="1" customWidth="1"/>
    <col min="10500" max="10500" width="12.85546875" style="112" customWidth="1"/>
    <col min="10501" max="10502" width="11" style="112" customWidth="1"/>
    <col min="10503" max="10503" width="9.140625" style="112"/>
    <col min="10504" max="10504" width="10.5703125" style="112" customWidth="1"/>
    <col min="10505" max="10750" width="9.140625" style="112"/>
    <col min="10751" max="10751" width="36" style="112" bestFit="1" customWidth="1"/>
    <col min="10752" max="10752" width="42.42578125" style="112" bestFit="1" customWidth="1"/>
    <col min="10753" max="10753" width="9.140625" style="112"/>
    <col min="10754" max="10754" width="11" style="112" customWidth="1"/>
    <col min="10755" max="10755" width="8.85546875" style="112" bestFit="1" customWidth="1"/>
    <col min="10756" max="10756" width="12.85546875" style="112" customWidth="1"/>
    <col min="10757" max="10758" width="11" style="112" customWidth="1"/>
    <col min="10759" max="10759" width="9.140625" style="112"/>
    <col min="10760" max="10760" width="10.5703125" style="112" customWidth="1"/>
    <col min="10761" max="11006" width="9.140625" style="112"/>
    <col min="11007" max="11007" width="36" style="112" bestFit="1" customWidth="1"/>
    <col min="11008" max="11008" width="42.42578125" style="112" bestFit="1" customWidth="1"/>
    <col min="11009" max="11009" width="9.140625" style="112"/>
    <col min="11010" max="11010" width="11" style="112" customWidth="1"/>
    <col min="11011" max="11011" width="8.85546875" style="112" bestFit="1" customWidth="1"/>
    <col min="11012" max="11012" width="12.85546875" style="112" customWidth="1"/>
    <col min="11013" max="11014" width="11" style="112" customWidth="1"/>
    <col min="11015" max="11015" width="9.140625" style="112"/>
    <col min="11016" max="11016" width="10.5703125" style="112" customWidth="1"/>
    <col min="11017" max="11262" width="9.140625" style="112"/>
    <col min="11263" max="11263" width="36" style="112" bestFit="1" customWidth="1"/>
    <col min="11264" max="11264" width="42.42578125" style="112" bestFit="1" customWidth="1"/>
    <col min="11265" max="11265" width="9.140625" style="112"/>
    <col min="11266" max="11266" width="11" style="112" customWidth="1"/>
    <col min="11267" max="11267" width="8.85546875" style="112" bestFit="1" customWidth="1"/>
    <col min="11268" max="11268" width="12.85546875" style="112" customWidth="1"/>
    <col min="11269" max="11270" width="11" style="112" customWidth="1"/>
    <col min="11271" max="11271" width="9.140625" style="112"/>
    <col min="11272" max="11272" width="10.5703125" style="112" customWidth="1"/>
    <col min="11273" max="11518" width="9.140625" style="112"/>
    <col min="11519" max="11519" width="36" style="112" bestFit="1" customWidth="1"/>
    <col min="11520" max="11520" width="42.42578125" style="112" bestFit="1" customWidth="1"/>
    <col min="11521" max="11521" width="9.140625" style="112"/>
    <col min="11522" max="11522" width="11" style="112" customWidth="1"/>
    <col min="11523" max="11523" width="8.85546875" style="112" bestFit="1" customWidth="1"/>
    <col min="11524" max="11524" width="12.85546875" style="112" customWidth="1"/>
    <col min="11525" max="11526" width="11" style="112" customWidth="1"/>
    <col min="11527" max="11527" width="9.140625" style="112"/>
    <col min="11528" max="11528" width="10.5703125" style="112" customWidth="1"/>
    <col min="11529" max="11774" width="9.140625" style="112"/>
    <col min="11775" max="11775" width="36" style="112" bestFit="1" customWidth="1"/>
    <col min="11776" max="11776" width="42.42578125" style="112" bestFit="1" customWidth="1"/>
    <col min="11777" max="11777" width="9.140625" style="112"/>
    <col min="11778" max="11778" width="11" style="112" customWidth="1"/>
    <col min="11779" max="11779" width="8.85546875" style="112" bestFit="1" customWidth="1"/>
    <col min="11780" max="11780" width="12.85546875" style="112" customWidth="1"/>
    <col min="11781" max="11782" width="11" style="112" customWidth="1"/>
    <col min="11783" max="11783" width="9.140625" style="112"/>
    <col min="11784" max="11784" width="10.5703125" style="112" customWidth="1"/>
    <col min="11785" max="12030" width="9.140625" style="112"/>
    <col min="12031" max="12031" width="36" style="112" bestFit="1" customWidth="1"/>
    <col min="12032" max="12032" width="42.42578125" style="112" bestFit="1" customWidth="1"/>
    <col min="12033" max="12033" width="9.140625" style="112"/>
    <col min="12034" max="12034" width="11" style="112" customWidth="1"/>
    <col min="12035" max="12035" width="8.85546875" style="112" bestFit="1" customWidth="1"/>
    <col min="12036" max="12036" width="12.85546875" style="112" customWidth="1"/>
    <col min="12037" max="12038" width="11" style="112" customWidth="1"/>
    <col min="12039" max="12039" width="9.140625" style="112"/>
    <col min="12040" max="12040" width="10.5703125" style="112" customWidth="1"/>
    <col min="12041" max="12286" width="9.140625" style="112"/>
    <col min="12287" max="12287" width="36" style="112" bestFit="1" customWidth="1"/>
    <col min="12288" max="12288" width="42.42578125" style="112" bestFit="1" customWidth="1"/>
    <col min="12289" max="12289" width="9.140625" style="112"/>
    <col min="12290" max="12290" width="11" style="112" customWidth="1"/>
    <col min="12291" max="12291" width="8.85546875" style="112" bestFit="1" customWidth="1"/>
    <col min="12292" max="12292" width="12.85546875" style="112" customWidth="1"/>
    <col min="12293" max="12294" width="11" style="112" customWidth="1"/>
    <col min="12295" max="12295" width="9.140625" style="112"/>
    <col min="12296" max="12296" width="10.5703125" style="112" customWidth="1"/>
    <col min="12297" max="12542" width="9.140625" style="112"/>
    <col min="12543" max="12543" width="36" style="112" bestFit="1" customWidth="1"/>
    <col min="12544" max="12544" width="42.42578125" style="112" bestFit="1" customWidth="1"/>
    <col min="12545" max="12545" width="9.140625" style="112"/>
    <col min="12546" max="12546" width="11" style="112" customWidth="1"/>
    <col min="12547" max="12547" width="8.85546875" style="112" bestFit="1" customWidth="1"/>
    <col min="12548" max="12548" width="12.85546875" style="112" customWidth="1"/>
    <col min="12549" max="12550" width="11" style="112" customWidth="1"/>
    <col min="12551" max="12551" width="9.140625" style="112"/>
    <col min="12552" max="12552" width="10.5703125" style="112" customWidth="1"/>
    <col min="12553" max="12798" width="9.140625" style="112"/>
    <col min="12799" max="12799" width="36" style="112" bestFit="1" customWidth="1"/>
    <col min="12800" max="12800" width="42.42578125" style="112" bestFit="1" customWidth="1"/>
    <col min="12801" max="12801" width="9.140625" style="112"/>
    <col min="12802" max="12802" width="11" style="112" customWidth="1"/>
    <col min="12803" max="12803" width="8.85546875" style="112" bestFit="1" customWidth="1"/>
    <col min="12804" max="12804" width="12.85546875" style="112" customWidth="1"/>
    <col min="12805" max="12806" width="11" style="112" customWidth="1"/>
    <col min="12807" max="12807" width="9.140625" style="112"/>
    <col min="12808" max="12808" width="10.5703125" style="112" customWidth="1"/>
    <col min="12809" max="13054" width="9.140625" style="112"/>
    <col min="13055" max="13055" width="36" style="112" bestFit="1" customWidth="1"/>
    <col min="13056" max="13056" width="42.42578125" style="112" bestFit="1" customWidth="1"/>
    <col min="13057" max="13057" width="9.140625" style="112"/>
    <col min="13058" max="13058" width="11" style="112" customWidth="1"/>
    <col min="13059" max="13059" width="8.85546875" style="112" bestFit="1" customWidth="1"/>
    <col min="13060" max="13060" width="12.85546875" style="112" customWidth="1"/>
    <col min="13061" max="13062" width="11" style="112" customWidth="1"/>
    <col min="13063" max="13063" width="9.140625" style="112"/>
    <col min="13064" max="13064" width="10.5703125" style="112" customWidth="1"/>
    <col min="13065" max="13310" width="9.140625" style="112"/>
    <col min="13311" max="13311" width="36" style="112" bestFit="1" customWidth="1"/>
    <col min="13312" max="13312" width="42.42578125" style="112" bestFit="1" customWidth="1"/>
    <col min="13313" max="13313" width="9.140625" style="112"/>
    <col min="13314" max="13314" width="11" style="112" customWidth="1"/>
    <col min="13315" max="13315" width="8.85546875" style="112" bestFit="1" customWidth="1"/>
    <col min="13316" max="13316" width="12.85546875" style="112" customWidth="1"/>
    <col min="13317" max="13318" width="11" style="112" customWidth="1"/>
    <col min="13319" max="13319" width="9.140625" style="112"/>
    <col min="13320" max="13320" width="10.5703125" style="112" customWidth="1"/>
    <col min="13321" max="13566" width="9.140625" style="112"/>
    <col min="13567" max="13567" width="36" style="112" bestFit="1" customWidth="1"/>
    <col min="13568" max="13568" width="42.42578125" style="112" bestFit="1" customWidth="1"/>
    <col min="13569" max="13569" width="9.140625" style="112"/>
    <col min="13570" max="13570" width="11" style="112" customWidth="1"/>
    <col min="13571" max="13571" width="8.85546875" style="112" bestFit="1" customWidth="1"/>
    <col min="13572" max="13572" width="12.85546875" style="112" customWidth="1"/>
    <col min="13573" max="13574" width="11" style="112" customWidth="1"/>
    <col min="13575" max="13575" width="9.140625" style="112"/>
    <col min="13576" max="13576" width="10.5703125" style="112" customWidth="1"/>
    <col min="13577" max="13822" width="9.140625" style="112"/>
    <col min="13823" max="13823" width="36" style="112" bestFit="1" customWidth="1"/>
    <col min="13824" max="13824" width="42.42578125" style="112" bestFit="1" customWidth="1"/>
    <col min="13825" max="13825" width="9.140625" style="112"/>
    <col min="13826" max="13826" width="11" style="112" customWidth="1"/>
    <col min="13827" max="13827" width="8.85546875" style="112" bestFit="1" customWidth="1"/>
    <col min="13828" max="13828" width="12.85546875" style="112" customWidth="1"/>
    <col min="13829" max="13830" width="11" style="112" customWidth="1"/>
    <col min="13831" max="13831" width="9.140625" style="112"/>
    <col min="13832" max="13832" width="10.5703125" style="112" customWidth="1"/>
    <col min="13833" max="14078" width="9.140625" style="112"/>
    <col min="14079" max="14079" width="36" style="112" bestFit="1" customWidth="1"/>
    <col min="14080" max="14080" width="42.42578125" style="112" bestFit="1" customWidth="1"/>
    <col min="14081" max="14081" width="9.140625" style="112"/>
    <col min="14082" max="14082" width="11" style="112" customWidth="1"/>
    <col min="14083" max="14083" width="8.85546875" style="112" bestFit="1" customWidth="1"/>
    <col min="14084" max="14084" width="12.85546875" style="112" customWidth="1"/>
    <col min="14085" max="14086" width="11" style="112" customWidth="1"/>
    <col min="14087" max="14087" width="9.140625" style="112"/>
    <col min="14088" max="14088" width="10.5703125" style="112" customWidth="1"/>
    <col min="14089" max="14334" width="9.140625" style="112"/>
    <col min="14335" max="14335" width="36" style="112" bestFit="1" customWidth="1"/>
    <col min="14336" max="14336" width="42.42578125" style="112" bestFit="1" customWidth="1"/>
    <col min="14337" max="14337" width="9.140625" style="112"/>
    <col min="14338" max="14338" width="11" style="112" customWidth="1"/>
    <col min="14339" max="14339" width="8.85546875" style="112" bestFit="1" customWidth="1"/>
    <col min="14340" max="14340" width="12.85546875" style="112" customWidth="1"/>
    <col min="14341" max="14342" width="11" style="112" customWidth="1"/>
    <col min="14343" max="14343" width="9.140625" style="112"/>
    <col min="14344" max="14344" width="10.5703125" style="112" customWidth="1"/>
    <col min="14345" max="14590" width="9.140625" style="112"/>
    <col min="14591" max="14591" width="36" style="112" bestFit="1" customWidth="1"/>
    <col min="14592" max="14592" width="42.42578125" style="112" bestFit="1" customWidth="1"/>
    <col min="14593" max="14593" width="9.140625" style="112"/>
    <col min="14594" max="14594" width="11" style="112" customWidth="1"/>
    <col min="14595" max="14595" width="8.85546875" style="112" bestFit="1" customWidth="1"/>
    <col min="14596" max="14596" width="12.85546875" style="112" customWidth="1"/>
    <col min="14597" max="14598" width="11" style="112" customWidth="1"/>
    <col min="14599" max="14599" width="9.140625" style="112"/>
    <col min="14600" max="14600" width="10.5703125" style="112" customWidth="1"/>
    <col min="14601" max="14846" width="9.140625" style="112"/>
    <col min="14847" max="14847" width="36" style="112" bestFit="1" customWidth="1"/>
    <col min="14848" max="14848" width="42.42578125" style="112" bestFit="1" customWidth="1"/>
    <col min="14849" max="14849" width="9.140625" style="112"/>
    <col min="14850" max="14850" width="11" style="112" customWidth="1"/>
    <col min="14851" max="14851" width="8.85546875" style="112" bestFit="1" customWidth="1"/>
    <col min="14852" max="14852" width="12.85546875" style="112" customWidth="1"/>
    <col min="14853" max="14854" width="11" style="112" customWidth="1"/>
    <col min="14855" max="14855" width="9.140625" style="112"/>
    <col min="14856" max="14856" width="10.5703125" style="112" customWidth="1"/>
    <col min="14857" max="15102" width="9.140625" style="112"/>
    <col min="15103" max="15103" width="36" style="112" bestFit="1" customWidth="1"/>
    <col min="15104" max="15104" width="42.42578125" style="112" bestFit="1" customWidth="1"/>
    <col min="15105" max="15105" width="9.140625" style="112"/>
    <col min="15106" max="15106" width="11" style="112" customWidth="1"/>
    <col min="15107" max="15107" width="8.85546875" style="112" bestFit="1" customWidth="1"/>
    <col min="15108" max="15108" width="12.85546875" style="112" customWidth="1"/>
    <col min="15109" max="15110" width="11" style="112" customWidth="1"/>
    <col min="15111" max="15111" width="9.140625" style="112"/>
    <col min="15112" max="15112" width="10.5703125" style="112" customWidth="1"/>
    <col min="15113" max="15358" width="9.140625" style="112"/>
    <col min="15359" max="15359" width="36" style="112" bestFit="1" customWidth="1"/>
    <col min="15360" max="15360" width="42.42578125" style="112" bestFit="1" customWidth="1"/>
    <col min="15361" max="15361" width="9.140625" style="112"/>
    <col min="15362" max="15362" width="11" style="112" customWidth="1"/>
    <col min="15363" max="15363" width="8.85546875" style="112" bestFit="1" customWidth="1"/>
    <col min="15364" max="15364" width="12.85546875" style="112" customWidth="1"/>
    <col min="15365" max="15366" width="11" style="112" customWidth="1"/>
    <col min="15367" max="15367" width="9.140625" style="112"/>
    <col min="15368" max="15368" width="10.5703125" style="112" customWidth="1"/>
    <col min="15369" max="15614" width="9.140625" style="112"/>
    <col min="15615" max="15615" width="36" style="112" bestFit="1" customWidth="1"/>
    <col min="15616" max="15616" width="42.42578125" style="112" bestFit="1" customWidth="1"/>
    <col min="15617" max="15617" width="9.140625" style="112"/>
    <col min="15618" max="15618" width="11" style="112" customWidth="1"/>
    <col min="15619" max="15619" width="8.85546875" style="112" bestFit="1" customWidth="1"/>
    <col min="15620" max="15620" width="12.85546875" style="112" customWidth="1"/>
    <col min="15621" max="15622" width="11" style="112" customWidth="1"/>
    <col min="15623" max="15623" width="9.140625" style="112"/>
    <col min="15624" max="15624" width="10.5703125" style="112" customWidth="1"/>
    <col min="15625" max="15870" width="9.140625" style="112"/>
    <col min="15871" max="15871" width="36" style="112" bestFit="1" customWidth="1"/>
    <col min="15872" max="15872" width="42.42578125" style="112" bestFit="1" customWidth="1"/>
    <col min="15873" max="15873" width="9.140625" style="112"/>
    <col min="15874" max="15874" width="11" style="112" customWidth="1"/>
    <col min="15875" max="15875" width="8.85546875" style="112" bestFit="1" customWidth="1"/>
    <col min="15876" max="15876" width="12.85546875" style="112" customWidth="1"/>
    <col min="15877" max="15878" width="11" style="112" customWidth="1"/>
    <col min="15879" max="15879" width="9.140625" style="112"/>
    <col min="15880" max="15880" width="10.5703125" style="112" customWidth="1"/>
    <col min="15881" max="16126" width="9.140625" style="112"/>
    <col min="16127" max="16127" width="36" style="112" bestFit="1" customWidth="1"/>
    <col min="16128" max="16128" width="42.42578125" style="112" bestFit="1" customWidth="1"/>
    <col min="16129" max="16129" width="9.140625" style="112"/>
    <col min="16130" max="16130" width="11" style="112" customWidth="1"/>
    <col min="16131" max="16131" width="8.85546875" style="112" bestFit="1" customWidth="1"/>
    <col min="16132" max="16132" width="12.85546875" style="112" customWidth="1"/>
    <col min="16133" max="16134" width="11" style="112" customWidth="1"/>
    <col min="16135" max="16135" width="9.140625" style="112"/>
    <col min="16136" max="16136" width="10.5703125" style="112" customWidth="1"/>
    <col min="16137" max="16384" width="9.140625" style="112"/>
  </cols>
  <sheetData>
    <row r="1" spans="1:11" ht="30" x14ac:dyDescent="0.25">
      <c r="A1" s="130" t="s">
        <v>131</v>
      </c>
      <c r="B1" s="130" t="s">
        <v>132</v>
      </c>
      <c r="C1" s="130" t="s">
        <v>133</v>
      </c>
      <c r="D1" s="130" t="s">
        <v>134</v>
      </c>
      <c r="E1" s="130" t="s">
        <v>135</v>
      </c>
      <c r="F1" s="130" t="s">
        <v>136</v>
      </c>
      <c r="G1" s="130" t="s">
        <v>137</v>
      </c>
      <c r="H1" s="131" t="s">
        <v>138</v>
      </c>
      <c r="I1" s="130" t="s">
        <v>139</v>
      </c>
    </row>
    <row r="2" spans="1:11" x14ac:dyDescent="0.25">
      <c r="A2" s="141" t="s">
        <v>140</v>
      </c>
      <c r="B2" s="141" t="s">
        <v>141</v>
      </c>
      <c r="C2" s="141" t="s">
        <v>142</v>
      </c>
      <c r="D2" s="143">
        <v>44562</v>
      </c>
      <c r="E2" s="143">
        <v>44926</v>
      </c>
      <c r="F2" s="141">
        <v>0</v>
      </c>
      <c r="G2" s="141">
        <v>15</v>
      </c>
      <c r="H2" s="141">
        <v>15</v>
      </c>
      <c r="I2" s="142">
        <v>37834</v>
      </c>
      <c r="J2" s="141" t="s">
        <v>143</v>
      </c>
      <c r="K2" s="141">
        <v>11804</v>
      </c>
    </row>
    <row r="3" spans="1:11" x14ac:dyDescent="0.25">
      <c r="A3" s="141" t="s">
        <v>140</v>
      </c>
      <c r="B3" s="141" t="s">
        <v>144</v>
      </c>
      <c r="C3" s="141" t="s">
        <v>142</v>
      </c>
      <c r="D3" s="143">
        <v>44562</v>
      </c>
      <c r="E3" s="143">
        <v>44926</v>
      </c>
      <c r="F3" s="141">
        <v>0</v>
      </c>
      <c r="G3" s="141">
        <v>78</v>
      </c>
      <c r="H3" s="141">
        <v>78</v>
      </c>
      <c r="I3" s="142">
        <v>43770</v>
      </c>
      <c r="J3" s="141" t="s">
        <v>143</v>
      </c>
      <c r="K3" s="141">
        <v>10323</v>
      </c>
    </row>
    <row r="4" spans="1:11" x14ac:dyDescent="0.25">
      <c r="A4" s="141" t="s">
        <v>145</v>
      </c>
      <c r="B4" s="141" t="s">
        <v>141</v>
      </c>
      <c r="C4" s="141" t="s">
        <v>142</v>
      </c>
      <c r="D4" s="143">
        <v>44562</v>
      </c>
      <c r="E4" s="143">
        <v>44926</v>
      </c>
      <c r="F4" s="141">
        <v>64</v>
      </c>
      <c r="G4" s="141">
        <v>69</v>
      </c>
      <c r="H4" s="141">
        <v>133</v>
      </c>
      <c r="I4" s="142">
        <v>44774</v>
      </c>
      <c r="J4" s="141"/>
      <c r="K4" s="141">
        <v>11908</v>
      </c>
    </row>
    <row r="5" spans="1:11" x14ac:dyDescent="0.25">
      <c r="A5" s="141" t="s">
        <v>145</v>
      </c>
      <c r="B5" s="141" t="s">
        <v>146</v>
      </c>
      <c r="C5" s="141" t="s">
        <v>142</v>
      </c>
      <c r="D5" s="143">
        <v>44562</v>
      </c>
      <c r="E5" s="143">
        <v>44926</v>
      </c>
      <c r="F5" s="141">
        <v>117</v>
      </c>
      <c r="G5" s="141">
        <v>80</v>
      </c>
      <c r="H5" s="141">
        <v>197</v>
      </c>
      <c r="I5" s="142">
        <v>44774</v>
      </c>
      <c r="J5" s="141"/>
      <c r="K5" s="141">
        <v>10104</v>
      </c>
    </row>
    <row r="6" spans="1:11" x14ac:dyDescent="0.25">
      <c r="A6" s="141" t="s">
        <v>147</v>
      </c>
      <c r="B6" s="141" t="s">
        <v>141</v>
      </c>
      <c r="C6" s="141" t="s">
        <v>142</v>
      </c>
      <c r="D6" s="143">
        <v>44562</v>
      </c>
      <c r="E6" s="143">
        <v>44926</v>
      </c>
      <c r="F6" s="141">
        <v>192</v>
      </c>
      <c r="G6" s="141">
        <v>112</v>
      </c>
      <c r="H6" s="141">
        <v>304</v>
      </c>
      <c r="I6" s="142">
        <v>42005</v>
      </c>
      <c r="J6" s="141">
        <v>2</v>
      </c>
      <c r="K6" s="141">
        <v>11805</v>
      </c>
    </row>
    <row r="7" spans="1:11" x14ac:dyDescent="0.25">
      <c r="A7" s="141" t="s">
        <v>147</v>
      </c>
      <c r="B7" s="141" t="s">
        <v>148</v>
      </c>
      <c r="C7" s="141" t="s">
        <v>142</v>
      </c>
      <c r="D7" s="143">
        <v>44562</v>
      </c>
      <c r="E7" s="143">
        <v>44926</v>
      </c>
      <c r="F7" s="141">
        <v>141</v>
      </c>
      <c r="G7" s="141">
        <v>58</v>
      </c>
      <c r="H7" s="141">
        <v>199</v>
      </c>
      <c r="I7" s="142">
        <v>44774</v>
      </c>
      <c r="J7" s="141"/>
      <c r="K7" s="141">
        <v>10324</v>
      </c>
    </row>
    <row r="8" spans="1:11" x14ac:dyDescent="0.25">
      <c r="A8" s="141" t="s">
        <v>149</v>
      </c>
      <c r="B8" s="141" t="s">
        <v>150</v>
      </c>
      <c r="C8" s="141" t="s">
        <v>142</v>
      </c>
      <c r="D8" s="143">
        <v>44562</v>
      </c>
      <c r="E8" s="143">
        <v>44926</v>
      </c>
      <c r="F8" s="141">
        <v>209</v>
      </c>
      <c r="G8" s="141">
        <v>123</v>
      </c>
      <c r="H8" s="141">
        <v>332</v>
      </c>
      <c r="I8" s="142">
        <v>39448</v>
      </c>
      <c r="J8" s="141"/>
      <c r="K8" s="141">
        <v>11079</v>
      </c>
    </row>
    <row r="9" spans="1:11" x14ac:dyDescent="0.25">
      <c r="A9" s="141" t="s">
        <v>151</v>
      </c>
      <c r="B9" s="141" t="s">
        <v>141</v>
      </c>
      <c r="C9" s="141" t="s">
        <v>142</v>
      </c>
      <c r="D9" s="143">
        <v>44562</v>
      </c>
      <c r="E9" s="143">
        <v>44926</v>
      </c>
      <c r="F9" s="141">
        <v>405</v>
      </c>
      <c r="G9" s="141">
        <v>170</v>
      </c>
      <c r="H9" s="141">
        <v>575</v>
      </c>
      <c r="I9" s="142">
        <v>41487</v>
      </c>
      <c r="J9" s="141"/>
      <c r="K9" s="141">
        <v>11822</v>
      </c>
    </row>
    <row r="10" spans="1:11" x14ac:dyDescent="0.25">
      <c r="A10" s="141" t="s">
        <v>151</v>
      </c>
      <c r="B10" s="141" t="s">
        <v>152</v>
      </c>
      <c r="C10" s="141" t="s">
        <v>142</v>
      </c>
      <c r="D10" s="143">
        <v>44562</v>
      </c>
      <c r="E10" s="143">
        <v>44926</v>
      </c>
      <c r="F10" s="141">
        <v>405</v>
      </c>
      <c r="G10" s="141">
        <v>170</v>
      </c>
      <c r="H10" s="141">
        <v>575</v>
      </c>
      <c r="I10" s="142">
        <v>41487</v>
      </c>
      <c r="J10" s="141"/>
      <c r="K10" s="141">
        <v>10373</v>
      </c>
    </row>
    <row r="11" spans="1:11" x14ac:dyDescent="0.25">
      <c r="A11" s="141" t="s">
        <v>153</v>
      </c>
      <c r="B11" s="141" t="s">
        <v>154</v>
      </c>
      <c r="C11" s="141" t="s">
        <v>142</v>
      </c>
      <c r="D11" s="143">
        <v>44562</v>
      </c>
      <c r="E11" s="143">
        <v>44926</v>
      </c>
      <c r="F11" s="141">
        <v>244</v>
      </c>
      <c r="G11" s="141">
        <v>130</v>
      </c>
      <c r="H11" s="141">
        <v>374</v>
      </c>
      <c r="I11" s="142">
        <v>43862</v>
      </c>
      <c r="J11" s="141"/>
      <c r="K11" s="141">
        <v>91116</v>
      </c>
    </row>
    <row r="12" spans="1:11" x14ac:dyDescent="0.25">
      <c r="A12" s="141" t="s">
        <v>155</v>
      </c>
      <c r="B12" s="141" t="s">
        <v>156</v>
      </c>
      <c r="C12" s="141" t="s">
        <v>142</v>
      </c>
      <c r="D12" s="143">
        <v>44562</v>
      </c>
      <c r="E12" s="143">
        <v>44926</v>
      </c>
      <c r="F12" s="141">
        <v>0</v>
      </c>
      <c r="G12" s="141">
        <v>1</v>
      </c>
      <c r="H12" s="141">
        <v>1</v>
      </c>
      <c r="I12" s="142">
        <v>40330</v>
      </c>
      <c r="J12" s="141"/>
      <c r="K12" s="141">
        <v>19942</v>
      </c>
    </row>
    <row r="13" spans="1:11" x14ac:dyDescent="0.25">
      <c r="A13" s="141" t="s">
        <v>157</v>
      </c>
      <c r="B13" s="141" t="s">
        <v>141</v>
      </c>
      <c r="C13" s="141" t="s">
        <v>142</v>
      </c>
      <c r="D13" s="143">
        <v>44667</v>
      </c>
      <c r="E13" s="143">
        <v>44909</v>
      </c>
      <c r="F13" s="141">
        <v>37</v>
      </c>
      <c r="G13" s="141">
        <v>18</v>
      </c>
      <c r="H13" s="141">
        <v>55</v>
      </c>
      <c r="I13" s="142">
        <v>39569</v>
      </c>
      <c r="J13" s="141"/>
      <c r="K13" s="141">
        <v>11984</v>
      </c>
    </row>
    <row r="14" spans="1:11" x14ac:dyDescent="0.25">
      <c r="A14" s="141" t="s">
        <v>157</v>
      </c>
      <c r="B14" s="141" t="s">
        <v>141</v>
      </c>
      <c r="C14" s="141" t="s">
        <v>158</v>
      </c>
      <c r="D14" s="143">
        <v>44910</v>
      </c>
      <c r="E14" s="143">
        <v>44666</v>
      </c>
      <c r="F14" s="141">
        <v>50</v>
      </c>
      <c r="G14" s="141">
        <v>19</v>
      </c>
      <c r="H14" s="141">
        <v>69</v>
      </c>
      <c r="I14" s="142">
        <v>39569</v>
      </c>
      <c r="J14" s="141"/>
      <c r="K14" s="141">
        <v>11984</v>
      </c>
    </row>
    <row r="15" spans="1:11" x14ac:dyDescent="0.25">
      <c r="A15" s="141" t="s">
        <v>157</v>
      </c>
      <c r="B15" s="141" t="s">
        <v>159</v>
      </c>
      <c r="C15" s="141" t="s">
        <v>142</v>
      </c>
      <c r="D15" s="143">
        <v>44698</v>
      </c>
      <c r="E15" s="143">
        <v>44909</v>
      </c>
      <c r="F15" s="141">
        <v>175</v>
      </c>
      <c r="G15" s="141">
        <v>70</v>
      </c>
      <c r="H15" s="141">
        <v>245</v>
      </c>
      <c r="I15" s="142">
        <v>43862</v>
      </c>
      <c r="J15" s="141"/>
      <c r="K15" s="141">
        <v>11052</v>
      </c>
    </row>
    <row r="16" spans="1:11" x14ac:dyDescent="0.25">
      <c r="A16" s="141" t="s">
        <v>157</v>
      </c>
      <c r="B16" s="141" t="s">
        <v>159</v>
      </c>
      <c r="C16" s="141" t="s">
        <v>158</v>
      </c>
      <c r="D16" s="143">
        <v>44910</v>
      </c>
      <c r="E16" s="143">
        <v>44697</v>
      </c>
      <c r="F16" s="141">
        <v>204</v>
      </c>
      <c r="G16" s="141">
        <v>73</v>
      </c>
      <c r="H16" s="141">
        <v>277</v>
      </c>
      <c r="I16" s="142">
        <v>43862</v>
      </c>
      <c r="J16" s="141"/>
      <c r="K16" s="141">
        <v>11052</v>
      </c>
    </row>
    <row r="17" spans="1:11" x14ac:dyDescent="0.25">
      <c r="A17" s="141" t="s">
        <v>160</v>
      </c>
      <c r="B17" s="141" t="s">
        <v>141</v>
      </c>
      <c r="C17" s="141" t="s">
        <v>142</v>
      </c>
      <c r="D17" s="143">
        <v>44562</v>
      </c>
      <c r="E17" s="143">
        <v>44926</v>
      </c>
      <c r="F17" s="141">
        <v>175</v>
      </c>
      <c r="G17" s="141">
        <v>117</v>
      </c>
      <c r="H17" s="141">
        <v>292</v>
      </c>
      <c r="I17" s="142">
        <v>41030</v>
      </c>
      <c r="J17" s="141"/>
      <c r="K17" s="141">
        <v>11737</v>
      </c>
    </row>
    <row r="18" spans="1:11" x14ac:dyDescent="0.25">
      <c r="A18" s="141" t="s">
        <v>160</v>
      </c>
      <c r="B18" s="141" t="s">
        <v>161</v>
      </c>
      <c r="C18" s="141" t="s">
        <v>142</v>
      </c>
      <c r="D18" s="143">
        <v>44562</v>
      </c>
      <c r="E18" s="143">
        <v>44926</v>
      </c>
      <c r="F18" s="141">
        <v>218</v>
      </c>
      <c r="G18" s="141">
        <v>112</v>
      </c>
      <c r="H18" s="141">
        <v>330</v>
      </c>
      <c r="I18" s="142">
        <v>40969</v>
      </c>
      <c r="J18" s="141"/>
      <c r="K18" s="141">
        <v>12637</v>
      </c>
    </row>
    <row r="19" spans="1:11" x14ac:dyDescent="0.25">
      <c r="A19" s="141" t="s">
        <v>160</v>
      </c>
      <c r="B19" s="141" t="s">
        <v>162</v>
      </c>
      <c r="C19" s="141" t="s">
        <v>142</v>
      </c>
      <c r="D19" s="143">
        <v>44562</v>
      </c>
      <c r="E19" s="143">
        <v>44926</v>
      </c>
      <c r="F19" s="141">
        <v>267</v>
      </c>
      <c r="G19" s="141">
        <v>129</v>
      </c>
      <c r="H19" s="141">
        <v>396</v>
      </c>
      <c r="I19" s="142">
        <v>42736</v>
      </c>
      <c r="J19" s="141"/>
      <c r="K19" s="141">
        <v>10016</v>
      </c>
    </row>
    <row r="20" spans="1:11" x14ac:dyDescent="0.25">
      <c r="A20" s="141" t="s">
        <v>160</v>
      </c>
      <c r="B20" s="141" t="s">
        <v>163</v>
      </c>
      <c r="C20" s="141" t="s">
        <v>142</v>
      </c>
      <c r="D20" s="143">
        <v>44562</v>
      </c>
      <c r="E20" s="143">
        <v>44926</v>
      </c>
      <c r="F20" s="141">
        <v>182</v>
      </c>
      <c r="G20" s="141">
        <v>105</v>
      </c>
      <c r="H20" s="141">
        <v>287</v>
      </c>
      <c r="I20" s="142">
        <v>41030</v>
      </c>
      <c r="J20" s="141"/>
      <c r="K20" s="141">
        <v>19952</v>
      </c>
    </row>
    <row r="21" spans="1:11" x14ac:dyDescent="0.25">
      <c r="A21" s="141" t="s">
        <v>164</v>
      </c>
      <c r="B21" s="141" t="s">
        <v>141</v>
      </c>
      <c r="C21" s="141" t="s">
        <v>142</v>
      </c>
      <c r="D21" s="143">
        <v>44562</v>
      </c>
      <c r="E21" s="143">
        <v>44926</v>
      </c>
      <c r="F21" s="141">
        <v>136</v>
      </c>
      <c r="G21" s="141">
        <v>84</v>
      </c>
      <c r="H21" s="141">
        <v>220</v>
      </c>
      <c r="I21" s="142">
        <v>44774</v>
      </c>
      <c r="J21" s="141"/>
      <c r="K21" s="141">
        <v>11756</v>
      </c>
    </row>
    <row r="22" spans="1:11" x14ac:dyDescent="0.25">
      <c r="A22" s="141" t="s">
        <v>164</v>
      </c>
      <c r="B22" s="141" t="s">
        <v>165</v>
      </c>
      <c r="C22" s="141" t="s">
        <v>142</v>
      </c>
      <c r="D22" s="143">
        <v>44562</v>
      </c>
      <c r="E22" s="143">
        <v>44926</v>
      </c>
      <c r="F22" s="141">
        <v>136</v>
      </c>
      <c r="G22" s="141">
        <v>84</v>
      </c>
      <c r="H22" s="141">
        <v>220</v>
      </c>
      <c r="I22" s="142">
        <v>44774</v>
      </c>
      <c r="J22" s="141"/>
      <c r="K22" s="141">
        <v>10105</v>
      </c>
    </row>
    <row r="23" spans="1:11" x14ac:dyDescent="0.25">
      <c r="A23" s="141" t="s">
        <v>905</v>
      </c>
      <c r="B23" s="141" t="s">
        <v>141</v>
      </c>
      <c r="C23" s="141" t="s">
        <v>142</v>
      </c>
      <c r="D23" s="143">
        <v>44576</v>
      </c>
      <c r="E23" s="143">
        <v>44673</v>
      </c>
      <c r="F23" s="141">
        <v>310</v>
      </c>
      <c r="G23" s="141">
        <v>141</v>
      </c>
      <c r="H23" s="141">
        <v>451</v>
      </c>
      <c r="I23" s="142">
        <v>44317</v>
      </c>
      <c r="J23" s="141"/>
      <c r="K23" s="141">
        <v>91181</v>
      </c>
    </row>
    <row r="24" spans="1:11" x14ac:dyDescent="0.25">
      <c r="A24" s="141" t="s">
        <v>905</v>
      </c>
      <c r="B24" s="141" t="s">
        <v>141</v>
      </c>
      <c r="C24" s="141" t="s">
        <v>158</v>
      </c>
      <c r="D24" s="143">
        <v>44674</v>
      </c>
      <c r="E24" s="143">
        <v>44575</v>
      </c>
      <c r="F24" s="141">
        <v>259</v>
      </c>
      <c r="G24" s="141">
        <v>136</v>
      </c>
      <c r="H24" s="141">
        <v>395</v>
      </c>
      <c r="I24" s="142">
        <v>44317</v>
      </c>
      <c r="J24" s="141"/>
      <c r="K24" s="141">
        <v>91181</v>
      </c>
    </row>
    <row r="25" spans="1:11" x14ac:dyDescent="0.25">
      <c r="A25" s="141" t="s">
        <v>905</v>
      </c>
      <c r="B25" s="141" t="s">
        <v>1255</v>
      </c>
      <c r="C25" s="141" t="s">
        <v>142</v>
      </c>
      <c r="D25" s="143">
        <v>44576</v>
      </c>
      <c r="E25" s="143">
        <v>44673</v>
      </c>
      <c r="F25" s="141">
        <v>310</v>
      </c>
      <c r="G25" s="141">
        <v>141</v>
      </c>
      <c r="H25" s="141">
        <v>451</v>
      </c>
      <c r="I25" s="142">
        <v>43739</v>
      </c>
      <c r="J25" s="141"/>
      <c r="K25" s="141">
        <v>11024</v>
      </c>
    </row>
    <row r="26" spans="1:11" x14ac:dyDescent="0.25">
      <c r="A26" s="141" t="s">
        <v>905</v>
      </c>
      <c r="B26" s="141" t="s">
        <v>1255</v>
      </c>
      <c r="C26" s="141" t="s">
        <v>158</v>
      </c>
      <c r="D26" s="143">
        <v>44674</v>
      </c>
      <c r="E26" s="143">
        <v>44575</v>
      </c>
      <c r="F26" s="141">
        <v>259</v>
      </c>
      <c r="G26" s="141">
        <v>136</v>
      </c>
      <c r="H26" s="141">
        <v>395</v>
      </c>
      <c r="I26" s="142">
        <v>43739</v>
      </c>
      <c r="J26" s="141"/>
      <c r="K26" s="141">
        <v>11024</v>
      </c>
    </row>
    <row r="27" spans="1:11" x14ac:dyDescent="0.25">
      <c r="A27" s="141" t="s">
        <v>166</v>
      </c>
      <c r="B27" s="141" t="s">
        <v>167</v>
      </c>
      <c r="C27" s="141" t="s">
        <v>142</v>
      </c>
      <c r="D27" s="143">
        <v>44562</v>
      </c>
      <c r="E27" s="143">
        <v>44926</v>
      </c>
      <c r="F27" s="141">
        <v>122</v>
      </c>
      <c r="G27" s="141">
        <v>29</v>
      </c>
      <c r="H27" s="141">
        <v>151</v>
      </c>
      <c r="I27" s="142">
        <v>42675</v>
      </c>
      <c r="J27" s="141"/>
      <c r="K27" s="141">
        <v>11053</v>
      </c>
    </row>
    <row r="28" spans="1:11" x14ac:dyDescent="0.25">
      <c r="A28" s="141" t="s">
        <v>168</v>
      </c>
      <c r="B28" s="141" t="s">
        <v>141</v>
      </c>
      <c r="C28" s="141" t="s">
        <v>142</v>
      </c>
      <c r="D28" s="143">
        <v>44562</v>
      </c>
      <c r="E28" s="143">
        <v>44926</v>
      </c>
      <c r="F28" s="141">
        <v>124</v>
      </c>
      <c r="G28" s="141">
        <v>97</v>
      </c>
      <c r="H28" s="141">
        <v>221</v>
      </c>
      <c r="I28" s="142">
        <v>44774</v>
      </c>
      <c r="J28" s="141"/>
      <c r="K28" s="141">
        <v>11787</v>
      </c>
    </row>
    <row r="29" spans="1:11" x14ac:dyDescent="0.25">
      <c r="A29" s="141" t="s">
        <v>168</v>
      </c>
      <c r="B29" s="141" t="s">
        <v>169</v>
      </c>
      <c r="C29" s="141" t="s">
        <v>142</v>
      </c>
      <c r="D29" s="143">
        <v>44562</v>
      </c>
      <c r="E29" s="143">
        <v>44926</v>
      </c>
      <c r="F29" s="141">
        <v>143</v>
      </c>
      <c r="G29" s="141">
        <v>118</v>
      </c>
      <c r="H29" s="141">
        <v>261</v>
      </c>
      <c r="I29" s="142">
        <v>44774</v>
      </c>
      <c r="J29" s="141"/>
      <c r="K29" s="141">
        <v>10244</v>
      </c>
    </row>
    <row r="30" spans="1:11" x14ac:dyDescent="0.25">
      <c r="A30" s="141" t="s">
        <v>168</v>
      </c>
      <c r="B30" s="141" t="s">
        <v>170</v>
      </c>
      <c r="C30" s="141" t="s">
        <v>142</v>
      </c>
      <c r="D30" s="143">
        <v>44562</v>
      </c>
      <c r="E30" s="143">
        <v>44926</v>
      </c>
      <c r="F30" s="141">
        <v>252</v>
      </c>
      <c r="G30" s="141">
        <v>118</v>
      </c>
      <c r="H30" s="141">
        <v>370</v>
      </c>
      <c r="I30" s="142">
        <v>44774</v>
      </c>
      <c r="J30" s="141"/>
      <c r="K30" s="141">
        <v>19983</v>
      </c>
    </row>
    <row r="31" spans="1:11" x14ac:dyDescent="0.25">
      <c r="A31" s="141" t="s">
        <v>168</v>
      </c>
      <c r="B31" s="141" t="s">
        <v>171</v>
      </c>
      <c r="C31" s="141" t="s">
        <v>142</v>
      </c>
      <c r="D31" s="143">
        <v>44562</v>
      </c>
      <c r="E31" s="143">
        <v>44926</v>
      </c>
      <c r="F31" s="141">
        <v>153</v>
      </c>
      <c r="G31" s="141">
        <v>95</v>
      </c>
      <c r="H31" s="141">
        <v>248</v>
      </c>
      <c r="I31" s="142">
        <v>44774</v>
      </c>
      <c r="J31" s="141"/>
      <c r="K31" s="141">
        <v>10245</v>
      </c>
    </row>
    <row r="32" spans="1:11" x14ac:dyDescent="0.25">
      <c r="A32" s="141" t="s">
        <v>168</v>
      </c>
      <c r="B32" s="141" t="s">
        <v>172</v>
      </c>
      <c r="C32" s="141" t="s">
        <v>142</v>
      </c>
      <c r="D32" s="143">
        <v>44562</v>
      </c>
      <c r="E32" s="143">
        <v>44926</v>
      </c>
      <c r="F32" s="141">
        <v>282</v>
      </c>
      <c r="G32" s="141">
        <v>123</v>
      </c>
      <c r="H32" s="141">
        <v>405</v>
      </c>
      <c r="I32" s="142">
        <v>44774</v>
      </c>
      <c r="J32" s="141"/>
      <c r="K32" s="141">
        <v>15035</v>
      </c>
    </row>
    <row r="33" spans="1:11" x14ac:dyDescent="0.25">
      <c r="A33" s="141" t="s">
        <v>168</v>
      </c>
      <c r="B33" s="141" t="s">
        <v>173</v>
      </c>
      <c r="C33" s="141" t="s">
        <v>142</v>
      </c>
      <c r="D33" s="143">
        <v>44562</v>
      </c>
      <c r="E33" s="143">
        <v>44926</v>
      </c>
      <c r="F33" s="141">
        <v>124</v>
      </c>
      <c r="G33" s="141">
        <v>97</v>
      </c>
      <c r="H33" s="141">
        <v>221</v>
      </c>
      <c r="I33" s="142">
        <v>44774</v>
      </c>
      <c r="J33" s="141"/>
      <c r="K33" s="141">
        <v>12583</v>
      </c>
    </row>
    <row r="34" spans="1:11" x14ac:dyDescent="0.25">
      <c r="A34" s="141" t="s">
        <v>168</v>
      </c>
      <c r="B34" s="141" t="s">
        <v>174</v>
      </c>
      <c r="C34" s="141" t="s">
        <v>142</v>
      </c>
      <c r="D34" s="143">
        <v>44562</v>
      </c>
      <c r="E34" s="143">
        <v>44926</v>
      </c>
      <c r="F34" s="141">
        <v>150</v>
      </c>
      <c r="G34" s="141">
        <v>118</v>
      </c>
      <c r="H34" s="141">
        <v>268</v>
      </c>
      <c r="I34" s="142">
        <v>44774</v>
      </c>
      <c r="J34" s="141"/>
      <c r="K34" s="141">
        <v>10243</v>
      </c>
    </row>
    <row r="35" spans="1:11" x14ac:dyDescent="0.25">
      <c r="A35" s="141" t="s">
        <v>168</v>
      </c>
      <c r="B35" s="141" t="s">
        <v>175</v>
      </c>
      <c r="C35" s="141" t="s">
        <v>142</v>
      </c>
      <c r="D35" s="143">
        <v>44562</v>
      </c>
      <c r="E35" s="143">
        <v>44926</v>
      </c>
      <c r="F35" s="141">
        <v>195</v>
      </c>
      <c r="G35" s="141">
        <v>118</v>
      </c>
      <c r="H35" s="141">
        <v>313</v>
      </c>
      <c r="I35" s="142">
        <v>44774</v>
      </c>
      <c r="J35" s="141"/>
      <c r="K35" s="141">
        <v>12342</v>
      </c>
    </row>
    <row r="36" spans="1:11" x14ac:dyDescent="0.25">
      <c r="A36" s="141" t="s">
        <v>168</v>
      </c>
      <c r="B36" s="141" t="s">
        <v>176</v>
      </c>
      <c r="C36" s="141" t="s">
        <v>142</v>
      </c>
      <c r="D36" s="143">
        <v>44562</v>
      </c>
      <c r="E36" s="143">
        <v>44926</v>
      </c>
      <c r="F36" s="141">
        <v>160</v>
      </c>
      <c r="G36" s="141">
        <v>110</v>
      </c>
      <c r="H36" s="141">
        <v>270</v>
      </c>
      <c r="I36" s="142">
        <v>44774</v>
      </c>
      <c r="J36" s="141"/>
      <c r="K36" s="141">
        <v>15065</v>
      </c>
    </row>
    <row r="37" spans="1:11" x14ac:dyDescent="0.25">
      <c r="A37" s="141" t="s">
        <v>168</v>
      </c>
      <c r="B37" s="141" t="s">
        <v>177</v>
      </c>
      <c r="C37" s="141" t="s">
        <v>142</v>
      </c>
      <c r="D37" s="143">
        <v>44562</v>
      </c>
      <c r="E37" s="143">
        <v>44926</v>
      </c>
      <c r="F37" s="141">
        <v>173</v>
      </c>
      <c r="G37" s="141">
        <v>102</v>
      </c>
      <c r="H37" s="141">
        <v>275</v>
      </c>
      <c r="I37" s="142">
        <v>44774</v>
      </c>
      <c r="J37" s="141"/>
      <c r="K37" s="141">
        <v>13319</v>
      </c>
    </row>
    <row r="38" spans="1:11" x14ac:dyDescent="0.25">
      <c r="A38" s="141" t="s">
        <v>168</v>
      </c>
      <c r="B38" s="141" t="s">
        <v>178</v>
      </c>
      <c r="C38" s="141" t="s">
        <v>142</v>
      </c>
      <c r="D38" s="143">
        <v>44562</v>
      </c>
      <c r="E38" s="143">
        <v>44926</v>
      </c>
      <c r="F38" s="141">
        <v>153</v>
      </c>
      <c r="G38" s="141">
        <v>125</v>
      </c>
      <c r="H38" s="141">
        <v>278</v>
      </c>
      <c r="I38" s="142">
        <v>44774</v>
      </c>
      <c r="J38" s="141"/>
      <c r="K38" s="141">
        <v>12372</v>
      </c>
    </row>
    <row r="39" spans="1:11" x14ac:dyDescent="0.25">
      <c r="A39" s="141" t="s">
        <v>168</v>
      </c>
      <c r="B39" s="141" t="s">
        <v>179</v>
      </c>
      <c r="C39" s="141" t="s">
        <v>142</v>
      </c>
      <c r="D39" s="143">
        <v>44562</v>
      </c>
      <c r="E39" s="143">
        <v>44926</v>
      </c>
      <c r="F39" s="141">
        <v>178</v>
      </c>
      <c r="G39" s="141">
        <v>138</v>
      </c>
      <c r="H39" s="141">
        <v>316</v>
      </c>
      <c r="I39" s="142">
        <v>44774</v>
      </c>
      <c r="J39" s="141"/>
      <c r="K39" s="141">
        <v>10246</v>
      </c>
    </row>
    <row r="40" spans="1:11" x14ac:dyDescent="0.25">
      <c r="A40" s="141" t="s">
        <v>168</v>
      </c>
      <c r="B40" s="141" t="s">
        <v>180</v>
      </c>
      <c r="C40" s="141" t="s">
        <v>142</v>
      </c>
      <c r="D40" s="143">
        <v>44562</v>
      </c>
      <c r="E40" s="143">
        <v>44926</v>
      </c>
      <c r="F40" s="141">
        <v>196</v>
      </c>
      <c r="G40" s="141">
        <v>130</v>
      </c>
      <c r="H40" s="141">
        <v>326</v>
      </c>
      <c r="I40" s="142">
        <v>44774</v>
      </c>
      <c r="J40" s="141"/>
      <c r="K40" s="141">
        <v>10247</v>
      </c>
    </row>
    <row r="41" spans="1:11" x14ac:dyDescent="0.25">
      <c r="A41" s="141" t="s">
        <v>168</v>
      </c>
      <c r="B41" s="141" t="s">
        <v>181</v>
      </c>
      <c r="C41" s="141" t="s">
        <v>142</v>
      </c>
      <c r="D41" s="143">
        <v>44562</v>
      </c>
      <c r="E41" s="143">
        <v>44926</v>
      </c>
      <c r="F41" s="141">
        <v>139</v>
      </c>
      <c r="G41" s="141">
        <v>101</v>
      </c>
      <c r="H41" s="141">
        <v>240</v>
      </c>
      <c r="I41" s="142">
        <v>44774</v>
      </c>
      <c r="J41" s="141"/>
      <c r="K41" s="141">
        <v>13553</v>
      </c>
    </row>
    <row r="42" spans="1:11" x14ac:dyDescent="0.25">
      <c r="A42" s="141" t="s">
        <v>168</v>
      </c>
      <c r="B42" s="141" t="s">
        <v>182</v>
      </c>
      <c r="C42" s="141" t="s">
        <v>142</v>
      </c>
      <c r="D42" s="143">
        <v>44562</v>
      </c>
      <c r="E42" s="143">
        <v>44926</v>
      </c>
      <c r="F42" s="141">
        <v>240</v>
      </c>
      <c r="G42" s="141">
        <v>139</v>
      </c>
      <c r="H42" s="141">
        <v>379</v>
      </c>
      <c r="I42" s="142">
        <v>44774</v>
      </c>
      <c r="J42" s="141"/>
      <c r="K42" s="141">
        <v>10248</v>
      </c>
    </row>
    <row r="43" spans="1:11" x14ac:dyDescent="0.25">
      <c r="A43" s="141" t="s">
        <v>183</v>
      </c>
      <c r="B43" s="141" t="s">
        <v>141</v>
      </c>
      <c r="C43" s="141" t="s">
        <v>142</v>
      </c>
      <c r="D43" s="143">
        <v>44562</v>
      </c>
      <c r="E43" s="143">
        <v>44926</v>
      </c>
      <c r="F43" s="141">
        <v>207</v>
      </c>
      <c r="G43" s="141">
        <v>118</v>
      </c>
      <c r="H43" s="141">
        <v>325</v>
      </c>
      <c r="I43" s="142">
        <v>44713</v>
      </c>
      <c r="J43" s="141"/>
      <c r="K43" s="141">
        <v>11757</v>
      </c>
    </row>
    <row r="44" spans="1:11" x14ac:dyDescent="0.25">
      <c r="A44" s="141" t="s">
        <v>183</v>
      </c>
      <c r="B44" s="141" t="s">
        <v>184</v>
      </c>
      <c r="C44" s="141" t="s">
        <v>142</v>
      </c>
      <c r="D44" s="143">
        <v>44562</v>
      </c>
      <c r="E44" s="143">
        <v>44926</v>
      </c>
      <c r="F44" s="141">
        <v>239</v>
      </c>
      <c r="G44" s="141">
        <v>112</v>
      </c>
      <c r="H44" s="141">
        <v>351</v>
      </c>
      <c r="I44" s="142">
        <v>44713</v>
      </c>
      <c r="J44" s="141"/>
      <c r="K44" s="141">
        <v>11985</v>
      </c>
    </row>
    <row r="45" spans="1:11" x14ac:dyDescent="0.25">
      <c r="A45" s="141" t="s">
        <v>183</v>
      </c>
      <c r="B45" s="141" t="s">
        <v>185</v>
      </c>
      <c r="C45" s="141" t="s">
        <v>142</v>
      </c>
      <c r="D45" s="143">
        <v>44562</v>
      </c>
      <c r="E45" s="143">
        <v>44926</v>
      </c>
      <c r="F45" s="141">
        <v>207</v>
      </c>
      <c r="G45" s="141">
        <v>118</v>
      </c>
      <c r="H45" s="141">
        <v>325</v>
      </c>
      <c r="I45" s="142">
        <v>44713</v>
      </c>
      <c r="J45" s="141"/>
      <c r="K45" s="141">
        <v>11082</v>
      </c>
    </row>
    <row r="46" spans="1:11" x14ac:dyDescent="0.25">
      <c r="A46" s="141" t="s">
        <v>183</v>
      </c>
      <c r="B46" s="141" t="s">
        <v>186</v>
      </c>
      <c r="C46" s="141" t="s">
        <v>142</v>
      </c>
      <c r="D46" s="143">
        <v>44562</v>
      </c>
      <c r="E46" s="143">
        <v>44926</v>
      </c>
      <c r="F46" s="141">
        <v>174</v>
      </c>
      <c r="G46" s="141">
        <v>138</v>
      </c>
      <c r="H46" s="141">
        <v>312</v>
      </c>
      <c r="I46" s="142">
        <v>44713</v>
      </c>
      <c r="J46" s="141"/>
      <c r="K46" s="141">
        <v>11410</v>
      </c>
    </row>
    <row r="47" spans="1:11" x14ac:dyDescent="0.25">
      <c r="A47" s="141" t="s">
        <v>183</v>
      </c>
      <c r="B47" s="141" t="s">
        <v>187</v>
      </c>
      <c r="C47" s="141" t="s">
        <v>142</v>
      </c>
      <c r="D47" s="143">
        <v>44562</v>
      </c>
      <c r="E47" s="143">
        <v>44926</v>
      </c>
      <c r="F47" s="141">
        <v>245</v>
      </c>
      <c r="G47" s="141">
        <v>108</v>
      </c>
      <c r="H47" s="141">
        <v>353</v>
      </c>
      <c r="I47" s="142">
        <v>44713</v>
      </c>
      <c r="J47" s="141"/>
      <c r="K47" s="141">
        <v>10107</v>
      </c>
    </row>
    <row r="48" spans="1:11" x14ac:dyDescent="0.25">
      <c r="A48" s="141" t="s">
        <v>183</v>
      </c>
      <c r="B48" s="141" t="s">
        <v>188</v>
      </c>
      <c r="C48" s="141" t="s">
        <v>142</v>
      </c>
      <c r="D48" s="143">
        <v>44562</v>
      </c>
      <c r="E48" s="143">
        <v>44926</v>
      </c>
      <c r="F48" s="141">
        <v>261</v>
      </c>
      <c r="G48" s="141">
        <v>114</v>
      </c>
      <c r="H48" s="141">
        <v>375</v>
      </c>
      <c r="I48" s="142">
        <v>44713</v>
      </c>
      <c r="J48" s="141"/>
      <c r="K48" s="141">
        <v>10106</v>
      </c>
    </row>
    <row r="49" spans="1:12" x14ac:dyDescent="0.25">
      <c r="A49" s="141" t="s">
        <v>189</v>
      </c>
      <c r="B49" s="141" t="s">
        <v>141</v>
      </c>
      <c r="C49" s="141" t="s">
        <v>142</v>
      </c>
      <c r="D49" s="143">
        <v>44562</v>
      </c>
      <c r="E49" s="143">
        <v>44926</v>
      </c>
      <c r="F49" s="141">
        <v>98</v>
      </c>
      <c r="G49" s="141">
        <v>81</v>
      </c>
      <c r="H49" s="141">
        <v>179</v>
      </c>
      <c r="I49" s="142">
        <v>41883</v>
      </c>
      <c r="J49" s="141"/>
      <c r="K49" s="141">
        <v>11758</v>
      </c>
      <c r="L49" s="141"/>
    </row>
    <row r="50" spans="1:12" x14ac:dyDescent="0.25">
      <c r="A50" s="141" t="s">
        <v>189</v>
      </c>
      <c r="B50" s="141" t="s">
        <v>190</v>
      </c>
      <c r="C50" s="141" t="s">
        <v>142</v>
      </c>
      <c r="D50" s="143">
        <v>44562</v>
      </c>
      <c r="E50" s="143">
        <v>44926</v>
      </c>
      <c r="F50" s="141">
        <v>159</v>
      </c>
      <c r="G50" s="141">
        <v>115</v>
      </c>
      <c r="H50" s="141">
        <v>274</v>
      </c>
      <c r="I50" s="142">
        <v>44562</v>
      </c>
      <c r="J50" s="141"/>
      <c r="K50" s="141">
        <v>10109</v>
      </c>
      <c r="L50" s="141"/>
    </row>
    <row r="51" spans="1:12" x14ac:dyDescent="0.25">
      <c r="A51" s="141" t="s">
        <v>189</v>
      </c>
      <c r="B51" s="141" t="s">
        <v>191</v>
      </c>
      <c r="C51" s="141" t="s">
        <v>142</v>
      </c>
      <c r="D51" s="143">
        <v>44562</v>
      </c>
      <c r="E51" s="143">
        <v>44926</v>
      </c>
      <c r="F51" s="141">
        <v>125</v>
      </c>
      <c r="G51" s="141">
        <v>90</v>
      </c>
      <c r="H51" s="141">
        <v>215</v>
      </c>
      <c r="I51" s="142">
        <v>41883</v>
      </c>
      <c r="J51" s="141"/>
      <c r="K51" s="141">
        <v>19944</v>
      </c>
      <c r="L51" s="141"/>
    </row>
    <row r="52" spans="1:12" x14ac:dyDescent="0.25">
      <c r="A52" s="141" t="s">
        <v>189</v>
      </c>
      <c r="B52" s="141" t="s">
        <v>192</v>
      </c>
      <c r="C52" s="141" t="s">
        <v>142</v>
      </c>
      <c r="D52" s="143">
        <v>44562</v>
      </c>
      <c r="E52" s="143">
        <v>44926</v>
      </c>
      <c r="F52" s="141">
        <v>128</v>
      </c>
      <c r="G52" s="141">
        <v>84</v>
      </c>
      <c r="H52" s="141">
        <v>212</v>
      </c>
      <c r="I52" s="142">
        <v>41883</v>
      </c>
      <c r="J52" s="141"/>
      <c r="K52" s="141">
        <v>15045</v>
      </c>
      <c r="L52" s="141"/>
    </row>
    <row r="53" spans="1:12" x14ac:dyDescent="0.25">
      <c r="A53" s="141" t="s">
        <v>193</v>
      </c>
      <c r="B53" s="141" t="s">
        <v>141</v>
      </c>
      <c r="C53" s="141" t="s">
        <v>142</v>
      </c>
      <c r="D53" s="143">
        <v>44562</v>
      </c>
      <c r="E53" s="143">
        <v>44926</v>
      </c>
      <c r="F53" s="141">
        <v>176</v>
      </c>
      <c r="G53" s="141">
        <v>132</v>
      </c>
      <c r="H53" s="141">
        <v>308</v>
      </c>
      <c r="I53" s="142">
        <v>42917</v>
      </c>
      <c r="J53" s="141">
        <v>10</v>
      </c>
      <c r="K53" s="141">
        <v>11891</v>
      </c>
      <c r="L53" s="141"/>
    </row>
    <row r="54" spans="1:12" x14ac:dyDescent="0.25">
      <c r="A54" s="141" t="s">
        <v>193</v>
      </c>
      <c r="B54" s="141" t="s">
        <v>194</v>
      </c>
      <c r="C54" s="141" t="s">
        <v>142</v>
      </c>
      <c r="D54" s="143">
        <v>44562</v>
      </c>
      <c r="E54" s="143">
        <v>44926</v>
      </c>
      <c r="F54" s="141">
        <v>159</v>
      </c>
      <c r="G54" s="141">
        <v>107</v>
      </c>
      <c r="H54" s="141">
        <v>266</v>
      </c>
      <c r="I54" s="142">
        <v>42217</v>
      </c>
      <c r="J54" s="141">
        <v>10</v>
      </c>
      <c r="K54" s="141">
        <v>11000</v>
      </c>
      <c r="L54" s="141"/>
    </row>
    <row r="55" spans="1:12" x14ac:dyDescent="0.25">
      <c r="A55" s="141" t="s">
        <v>193</v>
      </c>
      <c r="B55" s="141" t="s">
        <v>195</v>
      </c>
      <c r="C55" s="141" t="s">
        <v>142</v>
      </c>
      <c r="D55" s="143">
        <v>44668</v>
      </c>
      <c r="E55" s="143">
        <v>44879</v>
      </c>
      <c r="F55" s="141">
        <v>213</v>
      </c>
      <c r="G55" s="141">
        <v>143</v>
      </c>
      <c r="H55" s="141">
        <v>356</v>
      </c>
      <c r="I55" s="142">
        <v>42248</v>
      </c>
      <c r="J55" s="141">
        <v>10</v>
      </c>
      <c r="K55" s="141">
        <v>11001</v>
      </c>
      <c r="L55" s="141" t="s">
        <v>1256</v>
      </c>
    </row>
    <row r="56" spans="1:12" x14ac:dyDescent="0.25">
      <c r="A56" s="141" t="s">
        <v>193</v>
      </c>
      <c r="B56" s="141" t="s">
        <v>195</v>
      </c>
      <c r="C56" s="141" t="s">
        <v>158</v>
      </c>
      <c r="D56" s="143">
        <v>44880</v>
      </c>
      <c r="E56" s="143">
        <v>44667</v>
      </c>
      <c r="F56" s="141">
        <v>276</v>
      </c>
      <c r="G56" s="141">
        <v>150</v>
      </c>
      <c r="H56" s="141">
        <v>426</v>
      </c>
      <c r="I56" s="142">
        <v>42248</v>
      </c>
      <c r="J56" s="141">
        <v>10</v>
      </c>
      <c r="K56" s="141">
        <v>11001</v>
      </c>
      <c r="L56" s="141"/>
    </row>
    <row r="57" spans="1:12" x14ac:dyDescent="0.25">
      <c r="A57" s="141" t="s">
        <v>193</v>
      </c>
      <c r="B57" s="141" t="s">
        <v>196</v>
      </c>
      <c r="C57" s="141" t="s">
        <v>142</v>
      </c>
      <c r="D57" s="143">
        <v>44562</v>
      </c>
      <c r="E57" s="143">
        <v>44926</v>
      </c>
      <c r="F57" s="141">
        <v>187</v>
      </c>
      <c r="G57" s="141">
        <v>126</v>
      </c>
      <c r="H57" s="141">
        <v>313</v>
      </c>
      <c r="I57" s="142">
        <v>42125</v>
      </c>
      <c r="J57" s="141">
        <v>10</v>
      </c>
      <c r="K57" s="141">
        <v>11002</v>
      </c>
      <c r="L57" s="141"/>
    </row>
    <row r="58" spans="1:12" x14ac:dyDescent="0.25">
      <c r="A58" s="141" t="s">
        <v>193</v>
      </c>
      <c r="B58" s="141" t="s">
        <v>197</v>
      </c>
      <c r="C58" s="141" t="s">
        <v>142</v>
      </c>
      <c r="D58" s="143">
        <v>44562</v>
      </c>
      <c r="E58" s="143">
        <v>44926</v>
      </c>
      <c r="F58" s="141">
        <v>318</v>
      </c>
      <c r="G58" s="141">
        <v>159</v>
      </c>
      <c r="H58" s="141">
        <v>477</v>
      </c>
      <c r="I58" s="142">
        <v>42064</v>
      </c>
      <c r="J58" s="141">
        <v>10</v>
      </c>
      <c r="K58" s="141">
        <v>10017</v>
      </c>
      <c r="L58" s="141"/>
    </row>
    <row r="59" spans="1:12" x14ac:dyDescent="0.25">
      <c r="A59" s="141" t="s">
        <v>198</v>
      </c>
      <c r="B59" s="141" t="s">
        <v>199</v>
      </c>
      <c r="C59" s="141" t="s">
        <v>142</v>
      </c>
      <c r="D59" s="143">
        <v>44562</v>
      </c>
      <c r="E59" s="143">
        <v>44926</v>
      </c>
      <c r="F59" s="141">
        <v>251</v>
      </c>
      <c r="G59" s="141">
        <v>126</v>
      </c>
      <c r="H59" s="141">
        <v>377</v>
      </c>
      <c r="I59" s="142">
        <v>44682</v>
      </c>
      <c r="J59" s="141"/>
      <c r="K59" s="141">
        <v>11054</v>
      </c>
      <c r="L59" s="141"/>
    </row>
    <row r="60" spans="1:12" x14ac:dyDescent="0.25">
      <c r="A60" s="141" t="s">
        <v>198</v>
      </c>
      <c r="B60" s="141" t="s">
        <v>200</v>
      </c>
      <c r="C60" s="141" t="s">
        <v>142</v>
      </c>
      <c r="D60" s="143">
        <v>44562</v>
      </c>
      <c r="E60" s="143">
        <v>44926</v>
      </c>
      <c r="F60" s="141">
        <v>251</v>
      </c>
      <c r="G60" s="141">
        <v>126</v>
      </c>
      <c r="H60" s="141">
        <v>377</v>
      </c>
      <c r="I60" s="142">
        <v>44682</v>
      </c>
      <c r="J60" s="141"/>
      <c r="K60" s="141">
        <v>91120</v>
      </c>
      <c r="L60" s="141"/>
    </row>
    <row r="61" spans="1:12" x14ac:dyDescent="0.25">
      <c r="A61" s="141" t="s">
        <v>201</v>
      </c>
      <c r="B61" s="141" t="s">
        <v>141</v>
      </c>
      <c r="C61" s="141" t="s">
        <v>142</v>
      </c>
      <c r="D61" s="143">
        <v>44562</v>
      </c>
      <c r="E61" s="143">
        <v>44926</v>
      </c>
      <c r="F61" s="141">
        <v>143</v>
      </c>
      <c r="G61" s="141">
        <v>102</v>
      </c>
      <c r="H61" s="141">
        <v>245</v>
      </c>
      <c r="I61" s="142">
        <v>43952</v>
      </c>
      <c r="J61" s="141"/>
      <c r="K61" s="141">
        <v>11807</v>
      </c>
      <c r="L61" s="141"/>
    </row>
    <row r="62" spans="1:12" x14ac:dyDescent="0.25">
      <c r="A62" s="141" t="s">
        <v>201</v>
      </c>
      <c r="B62" s="141" t="s">
        <v>202</v>
      </c>
      <c r="C62" s="141" t="s">
        <v>142</v>
      </c>
      <c r="D62" s="143">
        <v>44562</v>
      </c>
      <c r="E62" s="143">
        <v>44926</v>
      </c>
      <c r="F62" s="141">
        <v>150</v>
      </c>
      <c r="G62" s="141">
        <v>96</v>
      </c>
      <c r="H62" s="141">
        <v>246</v>
      </c>
      <c r="I62" s="142">
        <v>43922</v>
      </c>
      <c r="J62" s="141"/>
      <c r="K62" s="141">
        <v>11986</v>
      </c>
      <c r="L62" s="141"/>
    </row>
    <row r="63" spans="1:12" x14ac:dyDescent="0.25">
      <c r="A63" s="141" t="s">
        <v>201</v>
      </c>
      <c r="B63" s="141" t="s">
        <v>203</v>
      </c>
      <c r="C63" s="141" t="s">
        <v>142</v>
      </c>
      <c r="D63" s="143">
        <v>44562</v>
      </c>
      <c r="E63" s="143">
        <v>44926</v>
      </c>
      <c r="F63" s="141">
        <v>240</v>
      </c>
      <c r="G63" s="141">
        <v>95</v>
      </c>
      <c r="H63" s="141">
        <v>335</v>
      </c>
      <c r="I63" s="142">
        <v>44774</v>
      </c>
      <c r="J63" s="141"/>
      <c r="K63" s="141">
        <v>10327</v>
      </c>
      <c r="L63" s="141"/>
    </row>
    <row r="64" spans="1:12" x14ac:dyDescent="0.25">
      <c r="A64" s="141" t="s">
        <v>201</v>
      </c>
      <c r="B64" s="141" t="s">
        <v>204</v>
      </c>
      <c r="C64" s="141" t="s">
        <v>142</v>
      </c>
      <c r="D64" s="143">
        <v>44562</v>
      </c>
      <c r="E64" s="143">
        <v>44926</v>
      </c>
      <c r="F64" s="141">
        <v>177</v>
      </c>
      <c r="G64" s="141">
        <v>104</v>
      </c>
      <c r="H64" s="141">
        <v>281</v>
      </c>
      <c r="I64" s="142">
        <v>43952</v>
      </c>
      <c r="J64" s="141"/>
      <c r="K64" s="141">
        <v>15021</v>
      </c>
      <c r="L64" s="141"/>
    </row>
    <row r="65" spans="1:11" x14ac:dyDescent="0.25">
      <c r="A65" s="141" t="s">
        <v>205</v>
      </c>
      <c r="B65" s="141" t="s">
        <v>206</v>
      </c>
      <c r="C65" s="141" t="s">
        <v>142</v>
      </c>
      <c r="D65" s="143">
        <v>44682</v>
      </c>
      <c r="E65" s="143">
        <v>44879</v>
      </c>
      <c r="F65" s="141">
        <v>200</v>
      </c>
      <c r="G65" s="141">
        <v>137</v>
      </c>
      <c r="H65" s="141">
        <v>337</v>
      </c>
      <c r="I65" s="142">
        <v>43647</v>
      </c>
      <c r="J65" s="141"/>
      <c r="K65" s="141">
        <v>11055</v>
      </c>
    </row>
    <row r="66" spans="1:11" x14ac:dyDescent="0.25">
      <c r="A66" s="141" t="s">
        <v>205</v>
      </c>
      <c r="B66" s="141" t="s">
        <v>206</v>
      </c>
      <c r="C66" s="141" t="s">
        <v>158</v>
      </c>
      <c r="D66" s="143">
        <v>44880</v>
      </c>
      <c r="E66" s="143">
        <v>44681</v>
      </c>
      <c r="F66" s="141">
        <v>307</v>
      </c>
      <c r="G66" s="141">
        <v>147</v>
      </c>
      <c r="H66" s="141">
        <v>454</v>
      </c>
      <c r="I66" s="142">
        <v>43647</v>
      </c>
      <c r="J66" s="141"/>
      <c r="K66" s="141">
        <v>11055</v>
      </c>
    </row>
    <row r="67" spans="1:11" x14ac:dyDescent="0.25">
      <c r="A67" s="141" t="s">
        <v>207</v>
      </c>
      <c r="B67" s="141" t="s">
        <v>141</v>
      </c>
      <c r="C67" s="141" t="s">
        <v>142</v>
      </c>
      <c r="D67" s="143">
        <v>44562</v>
      </c>
      <c r="E67" s="143">
        <v>44926</v>
      </c>
      <c r="F67" s="141">
        <v>190</v>
      </c>
      <c r="G67" s="141">
        <v>67</v>
      </c>
      <c r="H67" s="141">
        <v>257</v>
      </c>
      <c r="I67" s="142">
        <v>44593</v>
      </c>
      <c r="J67" s="141"/>
      <c r="K67" s="141">
        <v>11904</v>
      </c>
    </row>
    <row r="68" spans="1:11" x14ac:dyDescent="0.25">
      <c r="A68" s="141" t="s">
        <v>207</v>
      </c>
      <c r="B68" s="141" t="s">
        <v>208</v>
      </c>
      <c r="C68" s="141" t="s">
        <v>142</v>
      </c>
      <c r="D68" s="143">
        <v>44562</v>
      </c>
      <c r="E68" s="143">
        <v>44926</v>
      </c>
      <c r="F68" s="141">
        <v>190</v>
      </c>
      <c r="G68" s="141">
        <v>67</v>
      </c>
      <c r="H68" s="141">
        <v>257</v>
      </c>
      <c r="I68" s="142">
        <v>44593</v>
      </c>
      <c r="J68" s="141"/>
      <c r="K68" s="141">
        <v>10822</v>
      </c>
    </row>
    <row r="69" spans="1:11" x14ac:dyDescent="0.25">
      <c r="A69" s="141" t="s">
        <v>209</v>
      </c>
      <c r="B69" s="141" t="s">
        <v>141</v>
      </c>
      <c r="C69" s="141" t="s">
        <v>142</v>
      </c>
      <c r="D69" s="143">
        <v>44562</v>
      </c>
      <c r="E69" s="143">
        <v>44926</v>
      </c>
      <c r="F69" s="141">
        <v>76</v>
      </c>
      <c r="G69" s="141">
        <v>66</v>
      </c>
      <c r="H69" s="141">
        <v>142</v>
      </c>
      <c r="I69" s="142">
        <v>44713</v>
      </c>
      <c r="J69" s="141"/>
      <c r="K69" s="141">
        <v>11760</v>
      </c>
    </row>
    <row r="70" spans="1:11" x14ac:dyDescent="0.25">
      <c r="A70" s="141" t="s">
        <v>209</v>
      </c>
      <c r="B70" s="141" t="s">
        <v>210</v>
      </c>
      <c r="C70" s="141" t="s">
        <v>142</v>
      </c>
      <c r="D70" s="143">
        <v>44562</v>
      </c>
      <c r="E70" s="143">
        <v>44926</v>
      </c>
      <c r="F70" s="141">
        <v>177</v>
      </c>
      <c r="G70" s="141">
        <v>98</v>
      </c>
      <c r="H70" s="141">
        <v>275</v>
      </c>
      <c r="I70" s="142">
        <v>44713</v>
      </c>
      <c r="J70" s="141"/>
      <c r="K70" s="141">
        <v>10112</v>
      </c>
    </row>
    <row r="71" spans="1:11" x14ac:dyDescent="0.25">
      <c r="A71" s="141" t="s">
        <v>209</v>
      </c>
      <c r="B71" s="141" t="s">
        <v>211</v>
      </c>
      <c r="C71" s="141" t="s">
        <v>142</v>
      </c>
      <c r="D71" s="143">
        <v>44562</v>
      </c>
      <c r="E71" s="143">
        <v>44926</v>
      </c>
      <c r="F71" s="141">
        <v>120</v>
      </c>
      <c r="G71" s="141">
        <v>86</v>
      </c>
      <c r="H71" s="141">
        <v>206</v>
      </c>
      <c r="I71" s="142">
        <v>44713</v>
      </c>
      <c r="J71" s="141">
        <v>12</v>
      </c>
      <c r="K71" s="141">
        <v>12125</v>
      </c>
    </row>
    <row r="72" spans="1:11" x14ac:dyDescent="0.25">
      <c r="A72" s="141" t="s">
        <v>209</v>
      </c>
      <c r="B72" s="141" t="s">
        <v>212</v>
      </c>
      <c r="C72" s="141" t="s">
        <v>142</v>
      </c>
      <c r="D72" s="143">
        <v>44635</v>
      </c>
      <c r="E72" s="143">
        <v>44733</v>
      </c>
      <c r="F72" s="141">
        <v>212</v>
      </c>
      <c r="G72" s="141">
        <v>125</v>
      </c>
      <c r="H72" s="141">
        <v>337</v>
      </c>
      <c r="I72" s="142">
        <v>44713</v>
      </c>
      <c r="J72" s="141"/>
      <c r="K72" s="141">
        <v>10111</v>
      </c>
    </row>
    <row r="73" spans="1:11" x14ac:dyDescent="0.25">
      <c r="A73" s="141" t="s">
        <v>209</v>
      </c>
      <c r="B73" s="141" t="s">
        <v>212</v>
      </c>
      <c r="C73" s="141" t="s">
        <v>158</v>
      </c>
      <c r="D73" s="143">
        <v>44734</v>
      </c>
      <c r="E73" s="143">
        <v>44634</v>
      </c>
      <c r="F73" s="141">
        <v>163</v>
      </c>
      <c r="G73" s="141">
        <v>120</v>
      </c>
      <c r="H73" s="141">
        <v>283</v>
      </c>
      <c r="I73" s="142">
        <v>44713</v>
      </c>
      <c r="J73" s="141"/>
      <c r="K73" s="141">
        <v>10111</v>
      </c>
    </row>
    <row r="74" spans="1:11" x14ac:dyDescent="0.25">
      <c r="A74" s="141" t="s">
        <v>209</v>
      </c>
      <c r="B74" s="141" t="s">
        <v>213</v>
      </c>
      <c r="C74" s="141" t="s">
        <v>142</v>
      </c>
      <c r="D74" s="143">
        <v>44635</v>
      </c>
      <c r="E74" s="143">
        <v>44733</v>
      </c>
      <c r="F74" s="141">
        <v>212</v>
      </c>
      <c r="G74" s="141">
        <v>125</v>
      </c>
      <c r="H74" s="141">
        <v>337</v>
      </c>
      <c r="I74" s="142">
        <v>44713</v>
      </c>
      <c r="J74" s="141"/>
      <c r="K74" s="141">
        <v>11087</v>
      </c>
    </row>
    <row r="75" spans="1:11" x14ac:dyDescent="0.25">
      <c r="A75" s="141" t="s">
        <v>209</v>
      </c>
      <c r="B75" s="141" t="s">
        <v>213</v>
      </c>
      <c r="C75" s="141" t="s">
        <v>158</v>
      </c>
      <c r="D75" s="143">
        <v>44734</v>
      </c>
      <c r="E75" s="143">
        <v>44634</v>
      </c>
      <c r="F75" s="141">
        <v>163</v>
      </c>
      <c r="G75" s="141">
        <v>120</v>
      </c>
      <c r="H75" s="141">
        <v>283</v>
      </c>
      <c r="I75" s="142">
        <v>44713</v>
      </c>
      <c r="J75" s="141"/>
      <c r="K75" s="141">
        <v>11087</v>
      </c>
    </row>
    <row r="76" spans="1:11" x14ac:dyDescent="0.25">
      <c r="A76" s="141" t="s">
        <v>209</v>
      </c>
      <c r="B76" s="141" t="s">
        <v>214</v>
      </c>
      <c r="C76" s="141" t="s">
        <v>142</v>
      </c>
      <c r="D76" s="143">
        <v>44562</v>
      </c>
      <c r="E76" s="143">
        <v>44926</v>
      </c>
      <c r="F76" s="141">
        <v>106</v>
      </c>
      <c r="G76" s="141">
        <v>74</v>
      </c>
      <c r="H76" s="141">
        <v>180</v>
      </c>
      <c r="I76" s="142">
        <v>44713</v>
      </c>
      <c r="J76" s="141"/>
      <c r="K76" s="141">
        <v>10819</v>
      </c>
    </row>
    <row r="77" spans="1:11" x14ac:dyDescent="0.25">
      <c r="A77" s="141" t="s">
        <v>209</v>
      </c>
      <c r="B77" s="141" t="s">
        <v>215</v>
      </c>
      <c r="C77" s="141" t="s">
        <v>142</v>
      </c>
      <c r="D77" s="143">
        <v>44562</v>
      </c>
      <c r="E77" s="143">
        <v>44926</v>
      </c>
      <c r="F77" s="141">
        <v>131</v>
      </c>
      <c r="G77" s="141">
        <v>70</v>
      </c>
      <c r="H77" s="141">
        <v>201</v>
      </c>
      <c r="I77" s="142">
        <v>44713</v>
      </c>
      <c r="J77" s="141"/>
      <c r="K77" s="141">
        <v>11091</v>
      </c>
    </row>
    <row r="78" spans="1:11" x14ac:dyDescent="0.25">
      <c r="A78" s="141" t="s">
        <v>209</v>
      </c>
      <c r="B78" s="141" t="s">
        <v>216</v>
      </c>
      <c r="C78" s="141" t="s">
        <v>142</v>
      </c>
      <c r="D78" s="143">
        <v>44562</v>
      </c>
      <c r="E78" s="143">
        <v>44926</v>
      </c>
      <c r="F78" s="141">
        <v>103</v>
      </c>
      <c r="G78" s="141">
        <v>75</v>
      </c>
      <c r="H78" s="141">
        <v>178</v>
      </c>
      <c r="I78" s="142">
        <v>44713</v>
      </c>
      <c r="J78" s="141"/>
      <c r="K78" s="141">
        <v>10820</v>
      </c>
    </row>
    <row r="79" spans="1:11" x14ac:dyDescent="0.25">
      <c r="A79" s="141" t="s">
        <v>209</v>
      </c>
      <c r="B79" s="141" t="s">
        <v>217</v>
      </c>
      <c r="C79" s="141" t="s">
        <v>142</v>
      </c>
      <c r="D79" s="143">
        <v>44635</v>
      </c>
      <c r="E79" s="143">
        <v>44733</v>
      </c>
      <c r="F79" s="141">
        <v>212</v>
      </c>
      <c r="G79" s="141">
        <v>125</v>
      </c>
      <c r="H79" s="141">
        <v>337</v>
      </c>
      <c r="I79" s="142">
        <v>44713</v>
      </c>
      <c r="J79" s="141"/>
      <c r="K79" s="141">
        <v>11093</v>
      </c>
    </row>
    <row r="80" spans="1:11" x14ac:dyDescent="0.25">
      <c r="A80" s="141" t="s">
        <v>209</v>
      </c>
      <c r="B80" s="141" t="s">
        <v>217</v>
      </c>
      <c r="C80" s="141" t="s">
        <v>158</v>
      </c>
      <c r="D80" s="143">
        <v>44734</v>
      </c>
      <c r="E80" s="143">
        <v>44634</v>
      </c>
      <c r="F80" s="141">
        <v>163</v>
      </c>
      <c r="G80" s="141">
        <v>120</v>
      </c>
      <c r="H80" s="141">
        <v>283</v>
      </c>
      <c r="I80" s="142">
        <v>44713</v>
      </c>
      <c r="J80" s="141"/>
      <c r="K80" s="141">
        <v>11093</v>
      </c>
    </row>
    <row r="81" spans="1:11" x14ac:dyDescent="0.25">
      <c r="A81" s="141" t="s">
        <v>218</v>
      </c>
      <c r="B81" s="141" t="s">
        <v>141</v>
      </c>
      <c r="C81" s="141" t="s">
        <v>142</v>
      </c>
      <c r="D81" s="143">
        <v>44562</v>
      </c>
      <c r="E81" s="143">
        <v>44926</v>
      </c>
      <c r="F81" s="141">
        <v>143</v>
      </c>
      <c r="G81" s="141">
        <v>80</v>
      </c>
      <c r="H81" s="141">
        <v>223</v>
      </c>
      <c r="I81" s="142">
        <v>43891</v>
      </c>
      <c r="J81" s="141"/>
      <c r="K81" s="141">
        <v>11742</v>
      </c>
    </row>
    <row r="82" spans="1:11" x14ac:dyDescent="0.25">
      <c r="A82" s="141" t="s">
        <v>218</v>
      </c>
      <c r="B82" s="141" t="s">
        <v>219</v>
      </c>
      <c r="C82" s="141" t="s">
        <v>142</v>
      </c>
      <c r="D82" s="143">
        <v>44562</v>
      </c>
      <c r="E82" s="143">
        <v>44926</v>
      </c>
      <c r="F82" s="141">
        <v>158</v>
      </c>
      <c r="G82" s="141">
        <v>115</v>
      </c>
      <c r="H82" s="141">
        <v>273</v>
      </c>
      <c r="I82" s="142">
        <v>43891</v>
      </c>
      <c r="J82" s="141"/>
      <c r="K82" s="141">
        <v>10049</v>
      </c>
    </row>
    <row r="83" spans="1:11" x14ac:dyDescent="0.25">
      <c r="A83" s="141" t="s">
        <v>218</v>
      </c>
      <c r="B83" s="141" t="s">
        <v>220</v>
      </c>
      <c r="C83" s="141" t="s">
        <v>142</v>
      </c>
      <c r="D83" s="143">
        <v>44562</v>
      </c>
      <c r="E83" s="143">
        <v>44926</v>
      </c>
      <c r="F83" s="141">
        <v>156</v>
      </c>
      <c r="G83" s="141">
        <v>87</v>
      </c>
      <c r="H83" s="141">
        <v>243</v>
      </c>
      <c r="I83" s="142">
        <v>43891</v>
      </c>
      <c r="J83" s="141"/>
      <c r="K83" s="141">
        <v>13643</v>
      </c>
    </row>
    <row r="84" spans="1:11" x14ac:dyDescent="0.25">
      <c r="A84" s="141" t="s">
        <v>218</v>
      </c>
      <c r="B84" s="141" t="s">
        <v>221</v>
      </c>
      <c r="C84" s="141" t="s">
        <v>142</v>
      </c>
      <c r="D84" s="143">
        <v>44562</v>
      </c>
      <c r="E84" s="143">
        <v>44926</v>
      </c>
      <c r="F84" s="141">
        <v>131</v>
      </c>
      <c r="G84" s="141">
        <v>111</v>
      </c>
      <c r="H84" s="141">
        <v>242</v>
      </c>
      <c r="I84" s="142">
        <v>43891</v>
      </c>
      <c r="J84" s="141"/>
      <c r="K84" s="141">
        <v>15072</v>
      </c>
    </row>
    <row r="85" spans="1:11" x14ac:dyDescent="0.25">
      <c r="A85" s="141" t="s">
        <v>218</v>
      </c>
      <c r="B85" s="141" t="s">
        <v>1257</v>
      </c>
      <c r="C85" s="141" t="s">
        <v>142</v>
      </c>
      <c r="D85" s="143">
        <v>44562</v>
      </c>
      <c r="E85" s="143">
        <v>44926</v>
      </c>
      <c r="F85" s="141">
        <v>199</v>
      </c>
      <c r="G85" s="141">
        <v>110</v>
      </c>
      <c r="H85" s="141">
        <v>309</v>
      </c>
      <c r="I85" s="142">
        <v>43891</v>
      </c>
      <c r="J85" s="141"/>
      <c r="K85" s="141">
        <v>15073</v>
      </c>
    </row>
    <row r="86" spans="1:11" x14ac:dyDescent="0.25">
      <c r="A86" s="141" t="s">
        <v>218</v>
      </c>
      <c r="B86" s="141" t="s">
        <v>1258</v>
      </c>
      <c r="C86" s="141" t="s">
        <v>142</v>
      </c>
      <c r="D86" s="143">
        <v>44562</v>
      </c>
      <c r="E86" s="143">
        <v>44926</v>
      </c>
      <c r="F86" s="141">
        <v>202</v>
      </c>
      <c r="G86" s="141">
        <v>106</v>
      </c>
      <c r="H86" s="141">
        <v>308</v>
      </c>
      <c r="I86" s="142">
        <v>43891</v>
      </c>
      <c r="J86" s="141"/>
      <c r="K86" s="141">
        <v>15075</v>
      </c>
    </row>
    <row r="87" spans="1:11" x14ac:dyDescent="0.25">
      <c r="A87" s="141" t="s">
        <v>218</v>
      </c>
      <c r="B87" s="141" t="s">
        <v>1259</v>
      </c>
      <c r="C87" s="141" t="s">
        <v>142</v>
      </c>
      <c r="D87" s="143">
        <v>44562</v>
      </c>
      <c r="E87" s="143">
        <v>44926</v>
      </c>
      <c r="F87" s="141">
        <v>155</v>
      </c>
      <c r="G87" s="141">
        <v>106</v>
      </c>
      <c r="H87" s="141">
        <v>261</v>
      </c>
      <c r="I87" s="142">
        <v>43891</v>
      </c>
      <c r="J87" s="141"/>
      <c r="K87" s="141">
        <v>15076</v>
      </c>
    </row>
    <row r="88" spans="1:11" x14ac:dyDescent="0.25">
      <c r="A88" s="141" t="s">
        <v>218</v>
      </c>
      <c r="B88" s="141" t="s">
        <v>222</v>
      </c>
      <c r="C88" s="141" t="s">
        <v>142</v>
      </c>
      <c r="D88" s="143">
        <v>44562</v>
      </c>
      <c r="E88" s="143">
        <v>44926</v>
      </c>
      <c r="F88" s="141">
        <v>206</v>
      </c>
      <c r="G88" s="141">
        <v>121</v>
      </c>
      <c r="H88" s="141">
        <v>327</v>
      </c>
      <c r="I88" s="142">
        <v>43891</v>
      </c>
      <c r="J88" s="141"/>
      <c r="K88" s="141">
        <v>15018</v>
      </c>
    </row>
    <row r="89" spans="1:11" x14ac:dyDescent="0.25">
      <c r="A89" s="141" t="s">
        <v>223</v>
      </c>
      <c r="B89" s="141" t="s">
        <v>141</v>
      </c>
      <c r="C89" s="141" t="s">
        <v>142</v>
      </c>
      <c r="D89" s="143">
        <v>44562</v>
      </c>
      <c r="E89" s="143">
        <v>44926</v>
      </c>
      <c r="F89" s="141">
        <v>80</v>
      </c>
      <c r="G89" s="141">
        <v>67</v>
      </c>
      <c r="H89" s="141">
        <v>147</v>
      </c>
      <c r="I89" s="142">
        <v>39569</v>
      </c>
      <c r="J89" s="141"/>
      <c r="K89" s="141">
        <v>11831</v>
      </c>
    </row>
    <row r="90" spans="1:11" x14ac:dyDescent="0.25">
      <c r="A90" s="141" t="s">
        <v>223</v>
      </c>
      <c r="B90" s="141" t="s">
        <v>224</v>
      </c>
      <c r="C90" s="141" t="s">
        <v>142</v>
      </c>
      <c r="D90" s="143">
        <v>44562</v>
      </c>
      <c r="E90" s="143">
        <v>44926</v>
      </c>
      <c r="F90" s="141">
        <v>116</v>
      </c>
      <c r="G90" s="141">
        <v>82</v>
      </c>
      <c r="H90" s="141">
        <v>198</v>
      </c>
      <c r="I90" s="142">
        <v>44774</v>
      </c>
      <c r="J90" s="141"/>
      <c r="K90" s="141">
        <v>10386</v>
      </c>
    </row>
    <row r="91" spans="1:11" x14ac:dyDescent="0.25">
      <c r="A91" s="141" t="s">
        <v>225</v>
      </c>
      <c r="B91" s="141" t="s">
        <v>226</v>
      </c>
      <c r="C91" s="141" t="s">
        <v>142</v>
      </c>
      <c r="D91" s="143">
        <v>44652</v>
      </c>
      <c r="E91" s="143">
        <v>44895</v>
      </c>
      <c r="F91" s="141">
        <v>428</v>
      </c>
      <c r="G91" s="141">
        <v>204</v>
      </c>
      <c r="H91" s="141">
        <v>632</v>
      </c>
      <c r="I91" s="142">
        <v>44593</v>
      </c>
      <c r="J91" s="141"/>
      <c r="K91" s="141">
        <v>11963</v>
      </c>
    </row>
    <row r="92" spans="1:11" x14ac:dyDescent="0.25">
      <c r="A92" s="141" t="s">
        <v>225</v>
      </c>
      <c r="B92" s="141" t="s">
        <v>226</v>
      </c>
      <c r="C92" s="141" t="s">
        <v>158</v>
      </c>
      <c r="D92" s="143">
        <v>44896</v>
      </c>
      <c r="E92" s="143">
        <v>44651</v>
      </c>
      <c r="F92" s="141">
        <v>311</v>
      </c>
      <c r="G92" s="141">
        <v>193</v>
      </c>
      <c r="H92" s="141">
        <v>504</v>
      </c>
      <c r="I92" s="142">
        <v>44593</v>
      </c>
      <c r="J92" s="141"/>
      <c r="K92" s="141">
        <v>11963</v>
      </c>
    </row>
    <row r="93" spans="1:11" x14ac:dyDescent="0.25">
      <c r="A93" s="141" t="s">
        <v>227</v>
      </c>
      <c r="B93" s="141" t="s">
        <v>228</v>
      </c>
      <c r="C93" s="141" t="s">
        <v>142</v>
      </c>
      <c r="D93" s="143">
        <v>44562</v>
      </c>
      <c r="E93" s="143">
        <v>44926</v>
      </c>
      <c r="F93" s="141">
        <v>280</v>
      </c>
      <c r="G93" s="141">
        <v>112</v>
      </c>
      <c r="H93" s="141">
        <v>392</v>
      </c>
      <c r="I93" s="142">
        <v>40513</v>
      </c>
      <c r="J93" s="141"/>
      <c r="K93" s="141">
        <v>11094</v>
      </c>
    </row>
    <row r="94" spans="1:11" x14ac:dyDescent="0.25">
      <c r="A94" s="141" t="s">
        <v>229</v>
      </c>
      <c r="B94" s="141" t="s">
        <v>141</v>
      </c>
      <c r="C94" s="141" t="s">
        <v>142</v>
      </c>
      <c r="D94" s="143">
        <v>44562</v>
      </c>
      <c r="E94" s="143">
        <v>44926</v>
      </c>
      <c r="F94" s="141">
        <v>77</v>
      </c>
      <c r="G94" s="141">
        <v>53</v>
      </c>
      <c r="H94" s="141">
        <v>130</v>
      </c>
      <c r="I94" s="142">
        <v>42491</v>
      </c>
      <c r="J94" s="141"/>
      <c r="K94" s="141">
        <v>11738</v>
      </c>
    </row>
    <row r="95" spans="1:11" x14ac:dyDescent="0.25">
      <c r="A95" s="141" t="s">
        <v>229</v>
      </c>
      <c r="B95" s="141" t="s">
        <v>230</v>
      </c>
      <c r="C95" s="141" t="s">
        <v>142</v>
      </c>
      <c r="D95" s="143">
        <v>44562</v>
      </c>
      <c r="E95" s="143">
        <v>44926</v>
      </c>
      <c r="F95" s="141">
        <v>85</v>
      </c>
      <c r="G95" s="141">
        <v>49</v>
      </c>
      <c r="H95" s="141">
        <v>134</v>
      </c>
      <c r="I95" s="142">
        <v>41153</v>
      </c>
      <c r="J95" s="141"/>
      <c r="K95" s="141">
        <v>10019</v>
      </c>
    </row>
    <row r="96" spans="1:11" x14ac:dyDescent="0.25">
      <c r="A96" s="141" t="s">
        <v>229</v>
      </c>
      <c r="B96" s="141" t="s">
        <v>231</v>
      </c>
      <c r="C96" s="141" t="s">
        <v>142</v>
      </c>
      <c r="D96" s="143">
        <v>44562</v>
      </c>
      <c r="E96" s="143">
        <v>44926</v>
      </c>
      <c r="F96" s="141">
        <v>140</v>
      </c>
      <c r="G96" s="141">
        <v>85</v>
      </c>
      <c r="H96" s="141">
        <v>225</v>
      </c>
      <c r="I96" s="142">
        <v>42461</v>
      </c>
      <c r="J96" s="141"/>
      <c r="K96" s="141">
        <v>10018</v>
      </c>
    </row>
    <row r="97" spans="1:11" x14ac:dyDescent="0.25">
      <c r="A97" s="141" t="s">
        <v>229</v>
      </c>
      <c r="B97" s="141" t="s">
        <v>232</v>
      </c>
      <c r="C97" s="141" t="s">
        <v>142</v>
      </c>
      <c r="D97" s="143">
        <v>44562</v>
      </c>
      <c r="E97" s="143">
        <v>44926</v>
      </c>
      <c r="F97" s="141">
        <v>88</v>
      </c>
      <c r="G97" s="141">
        <v>60</v>
      </c>
      <c r="H97" s="141">
        <v>148</v>
      </c>
      <c r="I97" s="142">
        <v>42461</v>
      </c>
      <c r="J97" s="141"/>
      <c r="K97" s="141">
        <v>12246</v>
      </c>
    </row>
    <row r="98" spans="1:11" x14ac:dyDescent="0.25">
      <c r="A98" s="141" t="s">
        <v>229</v>
      </c>
      <c r="B98" s="141" t="s">
        <v>233</v>
      </c>
      <c r="C98" s="141" t="s">
        <v>142</v>
      </c>
      <c r="D98" s="143">
        <v>44562</v>
      </c>
      <c r="E98" s="143">
        <v>44926</v>
      </c>
      <c r="F98" s="141">
        <v>135</v>
      </c>
      <c r="G98" s="141">
        <v>82</v>
      </c>
      <c r="H98" s="141">
        <v>217</v>
      </c>
      <c r="I98" s="142">
        <v>42278</v>
      </c>
      <c r="J98" s="141"/>
      <c r="K98" s="141">
        <v>10435</v>
      </c>
    </row>
    <row r="99" spans="1:11" x14ac:dyDescent="0.25">
      <c r="A99" s="141" t="s">
        <v>229</v>
      </c>
      <c r="B99" s="141" t="s">
        <v>234</v>
      </c>
      <c r="C99" s="141" t="s">
        <v>142</v>
      </c>
      <c r="D99" s="143">
        <v>44562</v>
      </c>
      <c r="E99" s="143">
        <v>44926</v>
      </c>
      <c r="F99" s="141">
        <v>81</v>
      </c>
      <c r="G99" s="141">
        <v>60</v>
      </c>
      <c r="H99" s="141">
        <v>141</v>
      </c>
      <c r="I99" s="142">
        <v>42979</v>
      </c>
      <c r="J99" s="141"/>
      <c r="K99" s="141">
        <v>11003</v>
      </c>
    </row>
    <row r="100" spans="1:11" x14ac:dyDescent="0.25">
      <c r="A100" s="141" t="s">
        <v>1260</v>
      </c>
      <c r="B100" s="141" t="s">
        <v>906</v>
      </c>
      <c r="C100" s="141" t="s">
        <v>142</v>
      </c>
      <c r="D100" s="143">
        <v>44666</v>
      </c>
      <c r="E100" s="143">
        <v>44909</v>
      </c>
      <c r="F100" s="141">
        <v>118</v>
      </c>
      <c r="G100" s="141">
        <v>88</v>
      </c>
      <c r="H100" s="141">
        <v>206</v>
      </c>
      <c r="I100" s="142">
        <v>39569</v>
      </c>
      <c r="J100" s="141"/>
      <c r="K100" s="141">
        <v>11666</v>
      </c>
    </row>
    <row r="101" spans="1:11" x14ac:dyDescent="0.25">
      <c r="A101" s="141" t="s">
        <v>1260</v>
      </c>
      <c r="B101" s="141" t="s">
        <v>906</v>
      </c>
      <c r="C101" s="141" t="s">
        <v>158</v>
      </c>
      <c r="D101" s="143">
        <v>44910</v>
      </c>
      <c r="E101" s="143">
        <v>44665</v>
      </c>
      <c r="F101" s="141">
        <v>155</v>
      </c>
      <c r="G101" s="141">
        <v>91</v>
      </c>
      <c r="H101" s="141">
        <v>246</v>
      </c>
      <c r="I101" s="142">
        <v>39569</v>
      </c>
      <c r="J101" s="141"/>
      <c r="K101" s="141">
        <v>11666</v>
      </c>
    </row>
    <row r="102" spans="1:11" x14ac:dyDescent="0.25">
      <c r="A102" s="141" t="s">
        <v>1260</v>
      </c>
      <c r="B102" s="141" t="s">
        <v>908</v>
      </c>
      <c r="C102" s="141" t="s">
        <v>142</v>
      </c>
      <c r="D102" s="143">
        <v>44562</v>
      </c>
      <c r="E102" s="143">
        <v>44926</v>
      </c>
      <c r="F102" s="141">
        <v>186</v>
      </c>
      <c r="G102" s="141">
        <v>113</v>
      </c>
      <c r="H102" s="141">
        <v>299</v>
      </c>
      <c r="I102" s="142">
        <v>39569</v>
      </c>
      <c r="J102" s="141"/>
      <c r="K102" s="141">
        <v>12395</v>
      </c>
    </row>
    <row r="103" spans="1:11" x14ac:dyDescent="0.25">
      <c r="A103" s="141" t="s">
        <v>235</v>
      </c>
      <c r="B103" s="141" t="s">
        <v>141</v>
      </c>
      <c r="C103" s="141" t="s">
        <v>142</v>
      </c>
      <c r="D103" s="143">
        <v>44562</v>
      </c>
      <c r="E103" s="143">
        <v>44926</v>
      </c>
      <c r="F103" s="141">
        <v>115</v>
      </c>
      <c r="G103" s="141">
        <v>65</v>
      </c>
      <c r="H103" s="141">
        <v>180</v>
      </c>
      <c r="I103" s="142">
        <v>44713</v>
      </c>
      <c r="J103" s="141"/>
      <c r="K103" s="141">
        <v>11915</v>
      </c>
    </row>
    <row r="104" spans="1:11" x14ac:dyDescent="0.25">
      <c r="A104" s="141" t="s">
        <v>235</v>
      </c>
      <c r="B104" s="141" t="s">
        <v>236</v>
      </c>
      <c r="C104" s="141" t="s">
        <v>142</v>
      </c>
      <c r="D104" s="143">
        <v>44562</v>
      </c>
      <c r="E104" s="143">
        <v>44926</v>
      </c>
      <c r="F104" s="141">
        <v>115</v>
      </c>
      <c r="G104" s="141">
        <v>65</v>
      </c>
      <c r="H104" s="141">
        <v>180</v>
      </c>
      <c r="I104" s="142">
        <v>44713</v>
      </c>
      <c r="J104" s="141"/>
      <c r="K104" s="141">
        <v>11043</v>
      </c>
    </row>
    <row r="105" spans="1:11" x14ac:dyDescent="0.25">
      <c r="A105" s="141" t="s">
        <v>237</v>
      </c>
      <c r="B105" s="141" t="s">
        <v>141</v>
      </c>
      <c r="C105" s="141" t="s">
        <v>142</v>
      </c>
      <c r="D105" s="143">
        <v>44562</v>
      </c>
      <c r="E105" s="143">
        <v>44926</v>
      </c>
      <c r="F105" s="141">
        <v>114</v>
      </c>
      <c r="G105" s="141">
        <v>65</v>
      </c>
      <c r="H105" s="141">
        <v>179</v>
      </c>
      <c r="I105" s="142">
        <v>44713</v>
      </c>
      <c r="J105" s="141"/>
      <c r="K105" s="141">
        <v>11824</v>
      </c>
    </row>
    <row r="106" spans="1:11" x14ac:dyDescent="0.25">
      <c r="A106" s="141" t="s">
        <v>237</v>
      </c>
      <c r="B106" s="141" t="s">
        <v>238</v>
      </c>
      <c r="C106" s="141" t="s">
        <v>142</v>
      </c>
      <c r="D106" s="143">
        <v>44562</v>
      </c>
      <c r="E106" s="143">
        <v>44926</v>
      </c>
      <c r="F106" s="141">
        <v>123</v>
      </c>
      <c r="G106" s="141">
        <v>65</v>
      </c>
      <c r="H106" s="141">
        <v>188</v>
      </c>
      <c r="I106" s="142">
        <v>44713</v>
      </c>
      <c r="J106" s="141"/>
      <c r="K106" s="141">
        <v>12578</v>
      </c>
    </row>
    <row r="107" spans="1:11" x14ac:dyDescent="0.25">
      <c r="A107" s="141" t="s">
        <v>237</v>
      </c>
      <c r="B107" s="141" t="s">
        <v>239</v>
      </c>
      <c r="C107" s="141" t="s">
        <v>142</v>
      </c>
      <c r="D107" s="143">
        <v>44562</v>
      </c>
      <c r="E107" s="143">
        <v>44926</v>
      </c>
      <c r="F107" s="141">
        <v>131</v>
      </c>
      <c r="G107" s="141">
        <v>74</v>
      </c>
      <c r="H107" s="141">
        <v>205</v>
      </c>
      <c r="I107" s="142">
        <v>44713</v>
      </c>
      <c r="J107" s="141"/>
      <c r="K107" s="141">
        <v>10377</v>
      </c>
    </row>
    <row r="108" spans="1:11" x14ac:dyDescent="0.25">
      <c r="A108" s="141" t="s">
        <v>237</v>
      </c>
      <c r="B108" s="141" t="s">
        <v>240</v>
      </c>
      <c r="C108" s="141" t="s">
        <v>142</v>
      </c>
      <c r="D108" s="143">
        <v>44562</v>
      </c>
      <c r="E108" s="143">
        <v>44926</v>
      </c>
      <c r="F108" s="141">
        <v>151</v>
      </c>
      <c r="G108" s="141">
        <v>76</v>
      </c>
      <c r="H108" s="141">
        <v>227</v>
      </c>
      <c r="I108" s="142">
        <v>44713</v>
      </c>
      <c r="J108" s="141"/>
      <c r="K108" s="141">
        <v>12390</v>
      </c>
    </row>
    <row r="109" spans="1:11" x14ac:dyDescent="0.25">
      <c r="A109" s="141" t="s">
        <v>237</v>
      </c>
      <c r="B109" s="141" t="s">
        <v>241</v>
      </c>
      <c r="C109" s="141" t="s">
        <v>142</v>
      </c>
      <c r="D109" s="143">
        <v>44562</v>
      </c>
      <c r="E109" s="143">
        <v>44926</v>
      </c>
      <c r="F109" s="141">
        <v>131</v>
      </c>
      <c r="G109" s="141">
        <v>66</v>
      </c>
      <c r="H109" s="141">
        <v>197</v>
      </c>
      <c r="I109" s="142">
        <v>44713</v>
      </c>
      <c r="J109" s="141"/>
      <c r="K109" s="141">
        <v>12579</v>
      </c>
    </row>
    <row r="110" spans="1:11" x14ac:dyDescent="0.25">
      <c r="A110" s="141" t="s">
        <v>237</v>
      </c>
      <c r="B110" s="141" t="s">
        <v>242</v>
      </c>
      <c r="C110" s="141" t="s">
        <v>142</v>
      </c>
      <c r="D110" s="143">
        <v>44562</v>
      </c>
      <c r="E110" s="143">
        <v>44926</v>
      </c>
      <c r="F110" s="141">
        <v>114</v>
      </c>
      <c r="G110" s="141">
        <v>65</v>
      </c>
      <c r="H110" s="141">
        <v>179</v>
      </c>
      <c r="I110" s="142">
        <v>44713</v>
      </c>
      <c r="J110" s="141"/>
      <c r="K110" s="141">
        <v>10728</v>
      </c>
    </row>
    <row r="111" spans="1:11" x14ac:dyDescent="0.25">
      <c r="A111" s="141" t="s">
        <v>237</v>
      </c>
      <c r="B111" s="141" t="s">
        <v>243</v>
      </c>
      <c r="C111" s="141" t="s">
        <v>142</v>
      </c>
      <c r="D111" s="143">
        <v>44562</v>
      </c>
      <c r="E111" s="143">
        <v>44926</v>
      </c>
      <c r="F111" s="141">
        <v>70</v>
      </c>
      <c r="G111" s="141">
        <v>63</v>
      </c>
      <c r="H111" s="141">
        <v>133</v>
      </c>
      <c r="I111" s="142">
        <v>44713</v>
      </c>
      <c r="J111" s="141"/>
      <c r="K111" s="141">
        <v>12977</v>
      </c>
    </row>
    <row r="112" spans="1:11" x14ac:dyDescent="0.25">
      <c r="A112" s="141" t="s">
        <v>244</v>
      </c>
      <c r="B112" s="141" t="s">
        <v>141</v>
      </c>
      <c r="C112" s="141" t="s">
        <v>142</v>
      </c>
      <c r="D112" s="143">
        <v>44562</v>
      </c>
      <c r="E112" s="143">
        <v>44926</v>
      </c>
      <c r="F112" s="141">
        <v>177</v>
      </c>
      <c r="G112" s="141">
        <v>130</v>
      </c>
      <c r="H112" s="141">
        <v>307</v>
      </c>
      <c r="I112" s="142">
        <v>41030</v>
      </c>
      <c r="J112" s="141"/>
      <c r="K112" s="141">
        <v>12078</v>
      </c>
    </row>
    <row r="113" spans="1:11" x14ac:dyDescent="0.25">
      <c r="A113" s="141" t="s">
        <v>244</v>
      </c>
      <c r="B113" s="141" t="s">
        <v>245</v>
      </c>
      <c r="C113" s="141" t="s">
        <v>142</v>
      </c>
      <c r="D113" s="143">
        <v>44562</v>
      </c>
      <c r="E113" s="143">
        <v>44926</v>
      </c>
      <c r="F113" s="141">
        <v>78</v>
      </c>
      <c r="G113" s="141">
        <v>47</v>
      </c>
      <c r="H113" s="141">
        <v>125</v>
      </c>
      <c r="I113" s="142">
        <v>44774</v>
      </c>
      <c r="J113" s="141"/>
      <c r="K113" s="141">
        <v>11098</v>
      </c>
    </row>
    <row r="114" spans="1:11" x14ac:dyDescent="0.25">
      <c r="A114" s="141" t="s">
        <v>244</v>
      </c>
      <c r="B114" s="141" t="s">
        <v>246</v>
      </c>
      <c r="C114" s="141" t="s">
        <v>142</v>
      </c>
      <c r="D114" s="143">
        <v>44562</v>
      </c>
      <c r="E114" s="143">
        <v>44926</v>
      </c>
      <c r="F114" s="141">
        <v>78</v>
      </c>
      <c r="G114" s="141">
        <v>80</v>
      </c>
      <c r="H114" s="141">
        <v>158</v>
      </c>
      <c r="I114" s="142">
        <v>44774</v>
      </c>
      <c r="J114" s="141"/>
      <c r="K114" s="141">
        <v>10023</v>
      </c>
    </row>
    <row r="115" spans="1:11" x14ac:dyDescent="0.25">
      <c r="A115" s="141" t="s">
        <v>244</v>
      </c>
      <c r="B115" s="141" t="s">
        <v>247</v>
      </c>
      <c r="C115" s="141" t="s">
        <v>142</v>
      </c>
      <c r="D115" s="143">
        <v>44562</v>
      </c>
      <c r="E115" s="143">
        <v>44926</v>
      </c>
      <c r="F115" s="141">
        <v>125</v>
      </c>
      <c r="G115" s="141">
        <v>98</v>
      </c>
      <c r="H115" s="141">
        <v>223</v>
      </c>
      <c r="I115" s="142">
        <v>44774</v>
      </c>
      <c r="J115" s="141"/>
      <c r="K115" s="141">
        <v>10022</v>
      </c>
    </row>
    <row r="116" spans="1:11" x14ac:dyDescent="0.25">
      <c r="A116" s="141" t="s">
        <v>244</v>
      </c>
      <c r="B116" s="141" t="s">
        <v>248</v>
      </c>
      <c r="C116" s="141" t="s">
        <v>142</v>
      </c>
      <c r="D116" s="143">
        <v>44562</v>
      </c>
      <c r="E116" s="143">
        <v>44926</v>
      </c>
      <c r="F116" s="141">
        <v>210</v>
      </c>
      <c r="G116" s="141">
        <v>114</v>
      </c>
      <c r="H116" s="141">
        <v>324</v>
      </c>
      <c r="I116" s="142">
        <v>41426</v>
      </c>
      <c r="J116" s="141"/>
      <c r="K116" s="141">
        <v>11004</v>
      </c>
    </row>
    <row r="117" spans="1:11" x14ac:dyDescent="0.25">
      <c r="A117" s="141" t="s">
        <v>244</v>
      </c>
      <c r="B117" s="141" t="s">
        <v>249</v>
      </c>
      <c r="C117" s="141" t="s">
        <v>142</v>
      </c>
      <c r="D117" s="143">
        <v>44562</v>
      </c>
      <c r="E117" s="143">
        <v>44926</v>
      </c>
      <c r="F117" s="141">
        <v>72</v>
      </c>
      <c r="G117" s="141">
        <v>72</v>
      </c>
      <c r="H117" s="141">
        <v>144</v>
      </c>
      <c r="I117" s="142">
        <v>44774</v>
      </c>
      <c r="J117" s="141"/>
      <c r="K117" s="141">
        <v>11102</v>
      </c>
    </row>
    <row r="118" spans="1:11" x14ac:dyDescent="0.25">
      <c r="A118" s="141" t="s">
        <v>244</v>
      </c>
      <c r="B118" s="141" t="s">
        <v>250</v>
      </c>
      <c r="C118" s="141" t="s">
        <v>142</v>
      </c>
      <c r="D118" s="143">
        <v>44562</v>
      </c>
      <c r="E118" s="143">
        <v>44926</v>
      </c>
      <c r="F118" s="141">
        <v>194</v>
      </c>
      <c r="G118" s="141">
        <v>131</v>
      </c>
      <c r="H118" s="141">
        <v>325</v>
      </c>
      <c r="I118" s="142">
        <v>41030</v>
      </c>
      <c r="J118" s="141"/>
      <c r="K118" s="141">
        <v>11103</v>
      </c>
    </row>
    <row r="119" spans="1:11" x14ac:dyDescent="0.25">
      <c r="A119" s="141" t="s">
        <v>244</v>
      </c>
      <c r="B119" s="141" t="s">
        <v>251</v>
      </c>
      <c r="C119" s="141" t="s">
        <v>142</v>
      </c>
      <c r="D119" s="143">
        <v>44562</v>
      </c>
      <c r="E119" s="143">
        <v>44926</v>
      </c>
      <c r="F119" s="141">
        <v>117</v>
      </c>
      <c r="G119" s="141">
        <v>95</v>
      </c>
      <c r="H119" s="141">
        <v>212</v>
      </c>
      <c r="I119" s="142">
        <v>43252</v>
      </c>
      <c r="J119" s="141"/>
      <c r="K119" s="141">
        <v>11105</v>
      </c>
    </row>
    <row r="120" spans="1:11" x14ac:dyDescent="0.25">
      <c r="A120" s="141" t="s">
        <v>244</v>
      </c>
      <c r="B120" s="141" t="s">
        <v>252</v>
      </c>
      <c r="C120" s="141" t="s">
        <v>142</v>
      </c>
      <c r="D120" s="143">
        <v>44562</v>
      </c>
      <c r="E120" s="143">
        <v>44926</v>
      </c>
      <c r="F120" s="141">
        <v>199</v>
      </c>
      <c r="G120" s="141">
        <v>95</v>
      </c>
      <c r="H120" s="141">
        <v>294</v>
      </c>
      <c r="I120" s="142">
        <v>40483</v>
      </c>
      <c r="J120" s="141"/>
      <c r="K120" s="141">
        <v>11106</v>
      </c>
    </row>
    <row r="121" spans="1:11" x14ac:dyDescent="0.25">
      <c r="A121" s="141" t="s">
        <v>244</v>
      </c>
      <c r="B121" s="141" t="s">
        <v>253</v>
      </c>
      <c r="C121" s="141" t="s">
        <v>142</v>
      </c>
      <c r="D121" s="143">
        <v>44562</v>
      </c>
      <c r="E121" s="143">
        <v>44926</v>
      </c>
      <c r="F121" s="141">
        <v>127</v>
      </c>
      <c r="G121" s="141">
        <v>88</v>
      </c>
      <c r="H121" s="141">
        <v>215</v>
      </c>
      <c r="I121" s="142">
        <v>44774</v>
      </c>
      <c r="J121" s="141"/>
      <c r="K121" s="141">
        <v>10029</v>
      </c>
    </row>
    <row r="122" spans="1:11" x14ac:dyDescent="0.25">
      <c r="A122" s="141" t="s">
        <v>244</v>
      </c>
      <c r="B122" s="141" t="s">
        <v>254</v>
      </c>
      <c r="C122" s="141" t="s">
        <v>142</v>
      </c>
      <c r="D122" s="143">
        <v>44562</v>
      </c>
      <c r="E122" s="143">
        <v>44926</v>
      </c>
      <c r="F122" s="141">
        <v>66</v>
      </c>
      <c r="G122" s="141">
        <v>39</v>
      </c>
      <c r="H122" s="141">
        <v>105</v>
      </c>
      <c r="I122" s="142">
        <v>44774</v>
      </c>
      <c r="J122" s="141"/>
      <c r="K122" s="141">
        <v>15062</v>
      </c>
    </row>
    <row r="123" spans="1:11" x14ac:dyDescent="0.25">
      <c r="A123" s="141" t="s">
        <v>244</v>
      </c>
      <c r="B123" s="141" t="s">
        <v>255</v>
      </c>
      <c r="C123" s="141" t="s">
        <v>142</v>
      </c>
      <c r="D123" s="143">
        <v>44562</v>
      </c>
      <c r="E123" s="143">
        <v>44926</v>
      </c>
      <c r="F123" s="141">
        <v>199</v>
      </c>
      <c r="G123" s="141">
        <v>93</v>
      </c>
      <c r="H123" s="141">
        <v>292</v>
      </c>
      <c r="I123" s="142">
        <v>40483</v>
      </c>
      <c r="J123" s="141"/>
      <c r="K123" s="141">
        <v>10030</v>
      </c>
    </row>
    <row r="124" spans="1:11" x14ac:dyDescent="0.25">
      <c r="A124" s="141" t="s">
        <v>244</v>
      </c>
      <c r="B124" s="141" t="s">
        <v>256</v>
      </c>
      <c r="C124" s="141" t="s">
        <v>142</v>
      </c>
      <c r="D124" s="143">
        <v>44562</v>
      </c>
      <c r="E124" s="143">
        <v>44926</v>
      </c>
      <c r="F124" s="141">
        <v>197</v>
      </c>
      <c r="G124" s="141">
        <v>131</v>
      </c>
      <c r="H124" s="141">
        <v>328</v>
      </c>
      <c r="I124" s="142">
        <v>44774</v>
      </c>
      <c r="J124" s="141"/>
      <c r="K124" s="141">
        <v>10031</v>
      </c>
    </row>
    <row r="125" spans="1:11" x14ac:dyDescent="0.25">
      <c r="A125" s="141" t="s">
        <v>244</v>
      </c>
      <c r="B125" s="141" t="s">
        <v>257</v>
      </c>
      <c r="C125" s="141" t="s">
        <v>142</v>
      </c>
      <c r="D125" s="143">
        <v>44562</v>
      </c>
      <c r="E125" s="143">
        <v>44926</v>
      </c>
      <c r="F125" s="141">
        <v>201</v>
      </c>
      <c r="G125" s="141">
        <v>121</v>
      </c>
      <c r="H125" s="141">
        <v>322</v>
      </c>
      <c r="I125" s="142">
        <v>41609</v>
      </c>
      <c r="J125" s="141"/>
      <c r="K125" s="141">
        <v>11108</v>
      </c>
    </row>
    <row r="126" spans="1:11" x14ac:dyDescent="0.25">
      <c r="A126" s="141" t="s">
        <v>244</v>
      </c>
      <c r="B126" s="141" t="s">
        <v>258</v>
      </c>
      <c r="C126" s="141" t="s">
        <v>142</v>
      </c>
      <c r="D126" s="143">
        <v>44562</v>
      </c>
      <c r="E126" s="143">
        <v>44926</v>
      </c>
      <c r="F126" s="141">
        <v>286</v>
      </c>
      <c r="G126" s="141">
        <v>97</v>
      </c>
      <c r="H126" s="141">
        <v>383</v>
      </c>
      <c r="I126" s="142">
        <v>44774</v>
      </c>
      <c r="J126" s="141">
        <v>30</v>
      </c>
      <c r="K126" s="141">
        <v>10033</v>
      </c>
    </row>
    <row r="127" spans="1:11" x14ac:dyDescent="0.25">
      <c r="A127" s="141" t="s">
        <v>259</v>
      </c>
      <c r="B127" s="141" t="s">
        <v>141</v>
      </c>
      <c r="C127" s="141" t="s">
        <v>142</v>
      </c>
      <c r="D127" s="143">
        <v>44562</v>
      </c>
      <c r="E127" s="143">
        <v>44926</v>
      </c>
      <c r="F127" s="141">
        <v>75</v>
      </c>
      <c r="G127" s="141">
        <v>48</v>
      </c>
      <c r="H127" s="141">
        <v>123</v>
      </c>
      <c r="I127" s="142">
        <v>36586</v>
      </c>
      <c r="J127" s="141"/>
      <c r="K127" s="141">
        <v>11788</v>
      </c>
    </row>
    <row r="128" spans="1:11" x14ac:dyDescent="0.25">
      <c r="A128" s="141" t="s">
        <v>259</v>
      </c>
      <c r="B128" s="141" t="s">
        <v>260</v>
      </c>
      <c r="C128" s="141" t="s">
        <v>142</v>
      </c>
      <c r="D128" s="143">
        <v>44562</v>
      </c>
      <c r="E128" s="143">
        <v>44926</v>
      </c>
      <c r="F128" s="141">
        <v>193</v>
      </c>
      <c r="G128" s="141">
        <v>97</v>
      </c>
      <c r="H128" s="141">
        <v>290</v>
      </c>
      <c r="I128" s="142">
        <v>44713</v>
      </c>
      <c r="J128" s="141"/>
      <c r="K128" s="141">
        <v>10250</v>
      </c>
    </row>
    <row r="129" spans="1:11" x14ac:dyDescent="0.25">
      <c r="A129" s="141" t="s">
        <v>259</v>
      </c>
      <c r="B129" s="141" t="s">
        <v>261</v>
      </c>
      <c r="C129" s="141" t="s">
        <v>142</v>
      </c>
      <c r="D129" s="143">
        <v>44562</v>
      </c>
      <c r="E129" s="143">
        <v>44926</v>
      </c>
      <c r="F129" s="141">
        <v>245</v>
      </c>
      <c r="G129" s="141">
        <v>106</v>
      </c>
      <c r="H129" s="141">
        <v>351</v>
      </c>
      <c r="I129" s="142">
        <v>41699</v>
      </c>
      <c r="J129" s="141"/>
      <c r="K129" s="141">
        <v>19980</v>
      </c>
    </row>
    <row r="130" spans="1:11" x14ac:dyDescent="0.25">
      <c r="A130" s="141" t="s">
        <v>262</v>
      </c>
      <c r="B130" s="141" t="s">
        <v>141</v>
      </c>
      <c r="C130" s="141" t="s">
        <v>142</v>
      </c>
      <c r="D130" s="143">
        <v>44562</v>
      </c>
      <c r="E130" s="143">
        <v>44926</v>
      </c>
      <c r="F130" s="141">
        <v>106</v>
      </c>
      <c r="G130" s="141">
        <v>81</v>
      </c>
      <c r="H130" s="141">
        <v>187</v>
      </c>
      <c r="I130" s="142">
        <v>44440</v>
      </c>
      <c r="J130" s="141"/>
      <c r="K130" s="141">
        <v>11762</v>
      </c>
    </row>
    <row r="131" spans="1:11" x14ac:dyDescent="0.25">
      <c r="A131" s="141" t="s">
        <v>262</v>
      </c>
      <c r="B131" s="141" t="s">
        <v>263</v>
      </c>
      <c r="C131" s="141" t="s">
        <v>142</v>
      </c>
      <c r="D131" s="143">
        <v>44562</v>
      </c>
      <c r="E131" s="143">
        <v>44926</v>
      </c>
      <c r="F131" s="141">
        <v>112</v>
      </c>
      <c r="G131" s="141">
        <v>74</v>
      </c>
      <c r="H131" s="141">
        <v>186</v>
      </c>
      <c r="I131" s="142">
        <v>43525</v>
      </c>
      <c r="J131" s="141"/>
      <c r="K131" s="141">
        <v>12220</v>
      </c>
    </row>
    <row r="132" spans="1:11" x14ac:dyDescent="0.25">
      <c r="A132" s="141" t="s">
        <v>262</v>
      </c>
      <c r="B132" s="141" t="s">
        <v>264</v>
      </c>
      <c r="C132" s="141" t="s">
        <v>142</v>
      </c>
      <c r="D132" s="143">
        <v>44562</v>
      </c>
      <c r="E132" s="143">
        <v>44926</v>
      </c>
      <c r="F132" s="141">
        <v>119</v>
      </c>
      <c r="G132" s="141">
        <v>87</v>
      </c>
      <c r="H132" s="141">
        <v>206</v>
      </c>
      <c r="I132" s="142">
        <v>44440</v>
      </c>
      <c r="J132" s="141"/>
      <c r="K132" s="141">
        <v>12216</v>
      </c>
    </row>
    <row r="133" spans="1:11" x14ac:dyDescent="0.25">
      <c r="A133" s="141" t="s">
        <v>262</v>
      </c>
      <c r="B133" s="141" t="s">
        <v>265</v>
      </c>
      <c r="C133" s="141" t="s">
        <v>142</v>
      </c>
      <c r="D133" s="143">
        <v>44562</v>
      </c>
      <c r="E133" s="143">
        <v>44926</v>
      </c>
      <c r="F133" s="141">
        <v>173</v>
      </c>
      <c r="G133" s="141">
        <v>92</v>
      </c>
      <c r="H133" s="141">
        <v>265</v>
      </c>
      <c r="I133" s="142">
        <v>44713</v>
      </c>
      <c r="J133" s="141"/>
      <c r="K133" s="141">
        <v>10115</v>
      </c>
    </row>
    <row r="134" spans="1:11" x14ac:dyDescent="0.25">
      <c r="A134" s="141" t="s">
        <v>262</v>
      </c>
      <c r="B134" s="141" t="s">
        <v>266</v>
      </c>
      <c r="C134" s="141" t="s">
        <v>142</v>
      </c>
      <c r="D134" s="143">
        <v>44562</v>
      </c>
      <c r="E134" s="143">
        <v>44926</v>
      </c>
      <c r="F134" s="141">
        <v>114</v>
      </c>
      <c r="G134" s="141">
        <v>77</v>
      </c>
      <c r="H134" s="141">
        <v>191</v>
      </c>
      <c r="I134" s="142">
        <v>43891</v>
      </c>
      <c r="J134" s="141"/>
      <c r="K134" s="141">
        <v>12219</v>
      </c>
    </row>
    <row r="135" spans="1:11" x14ac:dyDescent="0.25">
      <c r="A135" s="141" t="s">
        <v>267</v>
      </c>
      <c r="B135" s="141" t="s">
        <v>141</v>
      </c>
      <c r="C135" s="141" t="s">
        <v>142</v>
      </c>
      <c r="D135" s="143">
        <v>44562</v>
      </c>
      <c r="E135" s="143">
        <v>44926</v>
      </c>
      <c r="F135" s="141">
        <v>66</v>
      </c>
      <c r="G135" s="141">
        <v>58</v>
      </c>
      <c r="H135" s="141">
        <v>124</v>
      </c>
      <c r="I135" s="142">
        <v>44713</v>
      </c>
      <c r="J135" s="141"/>
      <c r="K135" s="141">
        <v>11854</v>
      </c>
    </row>
    <row r="136" spans="1:11" x14ac:dyDescent="0.25">
      <c r="A136" s="141" t="s">
        <v>267</v>
      </c>
      <c r="B136" s="141" t="s">
        <v>268</v>
      </c>
      <c r="C136" s="141" t="s">
        <v>142</v>
      </c>
      <c r="D136" s="143">
        <v>44562</v>
      </c>
      <c r="E136" s="143">
        <v>44926</v>
      </c>
      <c r="F136" s="141">
        <v>66</v>
      </c>
      <c r="G136" s="141">
        <v>58</v>
      </c>
      <c r="H136" s="141">
        <v>124</v>
      </c>
      <c r="I136" s="142">
        <v>44713</v>
      </c>
      <c r="J136" s="141"/>
      <c r="K136" s="141">
        <v>11116</v>
      </c>
    </row>
    <row r="137" spans="1:11" x14ac:dyDescent="0.25">
      <c r="A137" s="141" t="s">
        <v>267</v>
      </c>
      <c r="B137" s="141" t="s">
        <v>269</v>
      </c>
      <c r="C137" s="141" t="s">
        <v>142</v>
      </c>
      <c r="D137" s="143">
        <v>44562</v>
      </c>
      <c r="E137" s="143">
        <v>44926</v>
      </c>
      <c r="F137" s="141">
        <v>153</v>
      </c>
      <c r="G137" s="141">
        <v>99</v>
      </c>
      <c r="H137" s="141">
        <v>252</v>
      </c>
      <c r="I137" s="142">
        <v>44713</v>
      </c>
      <c r="J137" s="141"/>
      <c r="K137" s="141">
        <v>10432</v>
      </c>
    </row>
    <row r="138" spans="1:11" x14ac:dyDescent="0.25">
      <c r="A138" s="141" t="s">
        <v>270</v>
      </c>
      <c r="B138" s="141" t="s">
        <v>141</v>
      </c>
      <c r="C138" s="141" t="s">
        <v>142</v>
      </c>
      <c r="D138" s="143">
        <v>44562</v>
      </c>
      <c r="E138" s="143">
        <v>44926</v>
      </c>
      <c r="F138" s="141">
        <v>150</v>
      </c>
      <c r="G138" s="141">
        <v>93</v>
      </c>
      <c r="H138" s="141">
        <v>243</v>
      </c>
      <c r="I138" s="142">
        <v>42795</v>
      </c>
      <c r="J138" s="141"/>
      <c r="K138" s="141">
        <v>11789</v>
      </c>
    </row>
    <row r="139" spans="1:11" x14ac:dyDescent="0.25">
      <c r="A139" s="141" t="s">
        <v>270</v>
      </c>
      <c r="B139" s="141" t="s">
        <v>271</v>
      </c>
      <c r="C139" s="141" t="s">
        <v>142</v>
      </c>
      <c r="D139" s="143">
        <v>44562</v>
      </c>
      <c r="E139" s="143">
        <v>44926</v>
      </c>
      <c r="F139" s="141">
        <v>110</v>
      </c>
      <c r="G139" s="141">
        <v>106</v>
      </c>
      <c r="H139" s="141">
        <v>216</v>
      </c>
      <c r="I139" s="142">
        <v>42795</v>
      </c>
      <c r="J139" s="141"/>
      <c r="K139" s="141">
        <v>13519</v>
      </c>
    </row>
    <row r="140" spans="1:11" x14ac:dyDescent="0.25">
      <c r="A140" s="141" t="s">
        <v>270</v>
      </c>
      <c r="B140" s="141" t="s">
        <v>272</v>
      </c>
      <c r="C140" s="141" t="s">
        <v>142</v>
      </c>
      <c r="D140" s="143">
        <v>44562</v>
      </c>
      <c r="E140" s="143">
        <v>44926</v>
      </c>
      <c r="F140" s="141">
        <v>180</v>
      </c>
      <c r="G140" s="141">
        <v>107</v>
      </c>
      <c r="H140" s="141">
        <v>287</v>
      </c>
      <c r="I140" s="142">
        <v>42795</v>
      </c>
      <c r="J140" s="141"/>
      <c r="K140" s="141">
        <v>10251</v>
      </c>
    </row>
    <row r="141" spans="1:11" x14ac:dyDescent="0.25">
      <c r="A141" s="141" t="s">
        <v>273</v>
      </c>
      <c r="B141" s="141" t="s">
        <v>141</v>
      </c>
      <c r="C141" s="141" t="s">
        <v>142</v>
      </c>
      <c r="D141" s="143">
        <v>44562</v>
      </c>
      <c r="E141" s="143">
        <v>44926</v>
      </c>
      <c r="F141" s="141">
        <v>120</v>
      </c>
      <c r="G141" s="141">
        <v>48</v>
      </c>
      <c r="H141" s="141">
        <v>168</v>
      </c>
      <c r="I141" s="142">
        <v>44501</v>
      </c>
      <c r="J141" s="141">
        <v>2</v>
      </c>
      <c r="K141" s="141">
        <v>11892</v>
      </c>
    </row>
    <row r="142" spans="1:11" x14ac:dyDescent="0.25">
      <c r="A142" s="141" t="s">
        <v>273</v>
      </c>
      <c r="B142" s="141" t="s">
        <v>274</v>
      </c>
      <c r="C142" s="141" t="s">
        <v>142</v>
      </c>
      <c r="D142" s="143">
        <v>44562</v>
      </c>
      <c r="E142" s="143">
        <v>44926</v>
      </c>
      <c r="F142" s="141">
        <v>120</v>
      </c>
      <c r="G142" s="141">
        <v>48</v>
      </c>
      <c r="H142" s="141">
        <v>168</v>
      </c>
      <c r="I142" s="142">
        <v>44501</v>
      </c>
      <c r="J142" s="141">
        <v>2</v>
      </c>
      <c r="K142" s="141">
        <v>10378</v>
      </c>
    </row>
    <row r="143" spans="1:11" x14ac:dyDescent="0.25">
      <c r="A143" s="141" t="s">
        <v>275</v>
      </c>
      <c r="B143" s="141" t="s">
        <v>141</v>
      </c>
      <c r="C143" s="141" t="s">
        <v>142</v>
      </c>
      <c r="D143" s="143">
        <v>44562</v>
      </c>
      <c r="E143" s="143">
        <v>44926</v>
      </c>
      <c r="F143" s="141">
        <v>58</v>
      </c>
      <c r="G143" s="141">
        <v>42</v>
      </c>
      <c r="H143" s="141">
        <v>100</v>
      </c>
      <c r="I143" s="142">
        <v>44713</v>
      </c>
      <c r="J143" s="141"/>
      <c r="K143" s="141">
        <v>11826</v>
      </c>
    </row>
    <row r="144" spans="1:11" x14ac:dyDescent="0.25">
      <c r="A144" s="141" t="s">
        <v>275</v>
      </c>
      <c r="B144" s="141" t="s">
        <v>276</v>
      </c>
      <c r="C144" s="141" t="s">
        <v>142</v>
      </c>
      <c r="D144" s="143">
        <v>44562</v>
      </c>
      <c r="E144" s="143">
        <v>44926</v>
      </c>
      <c r="F144" s="141">
        <v>155</v>
      </c>
      <c r="G144" s="141">
        <v>46</v>
      </c>
      <c r="H144" s="141">
        <v>201</v>
      </c>
      <c r="I144" s="142">
        <v>44713</v>
      </c>
      <c r="J144" s="141"/>
      <c r="K144" s="141">
        <v>11680</v>
      </c>
    </row>
    <row r="145" spans="1:11" x14ac:dyDescent="0.25">
      <c r="A145" s="141" t="s">
        <v>275</v>
      </c>
      <c r="B145" s="141" t="s">
        <v>277</v>
      </c>
      <c r="C145" s="141" t="s">
        <v>142</v>
      </c>
      <c r="D145" s="143">
        <v>44562</v>
      </c>
      <c r="E145" s="143">
        <v>44926</v>
      </c>
      <c r="F145" s="141">
        <v>65</v>
      </c>
      <c r="G145" s="141">
        <v>58</v>
      </c>
      <c r="H145" s="141">
        <v>123</v>
      </c>
      <c r="I145" s="142">
        <v>44713</v>
      </c>
      <c r="J145" s="141"/>
      <c r="K145" s="141">
        <v>12283</v>
      </c>
    </row>
    <row r="146" spans="1:11" x14ac:dyDescent="0.25">
      <c r="A146" s="141" t="s">
        <v>275</v>
      </c>
      <c r="B146" s="141" t="s">
        <v>278</v>
      </c>
      <c r="C146" s="141" t="s">
        <v>142</v>
      </c>
      <c r="D146" s="143">
        <v>44562</v>
      </c>
      <c r="E146" s="143">
        <v>44926</v>
      </c>
      <c r="F146" s="141">
        <v>133</v>
      </c>
      <c r="G146" s="141">
        <v>87</v>
      </c>
      <c r="H146" s="141">
        <v>220</v>
      </c>
      <c r="I146" s="142">
        <v>44713</v>
      </c>
      <c r="J146" s="141"/>
      <c r="K146" s="141">
        <v>10381</v>
      </c>
    </row>
    <row r="147" spans="1:11" x14ac:dyDescent="0.25">
      <c r="A147" s="141" t="s">
        <v>275</v>
      </c>
      <c r="B147" s="141" t="s">
        <v>279</v>
      </c>
      <c r="C147" s="141" t="s">
        <v>142</v>
      </c>
      <c r="D147" s="143">
        <v>44562</v>
      </c>
      <c r="E147" s="143">
        <v>44926</v>
      </c>
      <c r="F147" s="141">
        <v>145</v>
      </c>
      <c r="G147" s="141">
        <v>86</v>
      </c>
      <c r="H147" s="141">
        <v>231</v>
      </c>
      <c r="I147" s="142">
        <v>44713</v>
      </c>
      <c r="J147" s="141"/>
      <c r="K147" s="141">
        <v>11681</v>
      </c>
    </row>
    <row r="148" spans="1:11" x14ac:dyDescent="0.25">
      <c r="A148" s="141" t="s">
        <v>275</v>
      </c>
      <c r="B148" s="141" t="s">
        <v>280</v>
      </c>
      <c r="C148" s="141" t="s">
        <v>142</v>
      </c>
      <c r="D148" s="143">
        <v>44562</v>
      </c>
      <c r="E148" s="143">
        <v>44926</v>
      </c>
      <c r="F148" s="141">
        <v>48</v>
      </c>
      <c r="G148" s="141">
        <v>41</v>
      </c>
      <c r="H148" s="141">
        <v>89</v>
      </c>
      <c r="I148" s="142">
        <v>44713</v>
      </c>
      <c r="J148" s="141"/>
      <c r="K148" s="141">
        <v>11682</v>
      </c>
    </row>
    <row r="149" spans="1:11" x14ac:dyDescent="0.25">
      <c r="A149" s="141" t="s">
        <v>275</v>
      </c>
      <c r="B149" s="141" t="s">
        <v>281</v>
      </c>
      <c r="C149" s="141" t="s">
        <v>142</v>
      </c>
      <c r="D149" s="143">
        <v>44562</v>
      </c>
      <c r="E149" s="143">
        <v>44926</v>
      </c>
      <c r="F149" s="141">
        <v>107</v>
      </c>
      <c r="G149" s="141">
        <v>73</v>
      </c>
      <c r="H149" s="141">
        <v>180</v>
      </c>
      <c r="I149" s="142">
        <v>44713</v>
      </c>
      <c r="J149" s="141"/>
      <c r="K149" s="141">
        <v>11683</v>
      </c>
    </row>
    <row r="150" spans="1:11" x14ac:dyDescent="0.25">
      <c r="A150" s="141" t="s">
        <v>282</v>
      </c>
      <c r="B150" s="141" t="s">
        <v>141</v>
      </c>
      <c r="C150" s="141" t="s">
        <v>142</v>
      </c>
      <c r="D150" s="143">
        <v>44562</v>
      </c>
      <c r="E150" s="143">
        <v>44926</v>
      </c>
      <c r="F150" s="141">
        <v>110</v>
      </c>
      <c r="G150" s="141">
        <v>57</v>
      </c>
      <c r="H150" s="141">
        <v>167</v>
      </c>
      <c r="I150" s="142">
        <v>42095</v>
      </c>
      <c r="J150" s="141"/>
      <c r="K150" s="141">
        <v>11790</v>
      </c>
    </row>
    <row r="151" spans="1:11" x14ac:dyDescent="0.25">
      <c r="A151" s="141" t="s">
        <v>282</v>
      </c>
      <c r="B151" s="141" t="s">
        <v>283</v>
      </c>
      <c r="C151" s="141" t="s">
        <v>142</v>
      </c>
      <c r="D151" s="143">
        <v>44562</v>
      </c>
      <c r="E151" s="143">
        <v>44926</v>
      </c>
      <c r="F151" s="141">
        <v>151</v>
      </c>
      <c r="G151" s="141">
        <v>85</v>
      </c>
      <c r="H151" s="141">
        <v>236</v>
      </c>
      <c r="I151" s="142">
        <v>41760</v>
      </c>
      <c r="J151" s="141"/>
      <c r="K151" s="141">
        <v>10253</v>
      </c>
    </row>
    <row r="152" spans="1:11" x14ac:dyDescent="0.25">
      <c r="A152" s="141" t="s">
        <v>282</v>
      </c>
      <c r="B152" s="141" t="s">
        <v>284</v>
      </c>
      <c r="C152" s="141" t="s">
        <v>142</v>
      </c>
      <c r="D152" s="143">
        <v>44652</v>
      </c>
      <c r="E152" s="143">
        <v>44834</v>
      </c>
      <c r="F152" s="141">
        <v>155</v>
      </c>
      <c r="G152" s="141">
        <v>79</v>
      </c>
      <c r="H152" s="141">
        <v>234</v>
      </c>
      <c r="I152" s="142">
        <v>41609</v>
      </c>
      <c r="J152" s="141"/>
      <c r="K152" s="141">
        <v>11117</v>
      </c>
    </row>
    <row r="153" spans="1:11" x14ac:dyDescent="0.25">
      <c r="A153" s="141" t="s">
        <v>282</v>
      </c>
      <c r="B153" s="141" t="s">
        <v>284</v>
      </c>
      <c r="C153" s="141" t="s">
        <v>158</v>
      </c>
      <c r="D153" s="143">
        <v>44835</v>
      </c>
      <c r="E153" s="143">
        <v>44651</v>
      </c>
      <c r="F153" s="141">
        <v>170</v>
      </c>
      <c r="G153" s="141">
        <v>81</v>
      </c>
      <c r="H153" s="141">
        <v>251</v>
      </c>
      <c r="I153" s="142">
        <v>41609</v>
      </c>
      <c r="J153" s="141"/>
      <c r="K153" s="141">
        <v>11117</v>
      </c>
    </row>
    <row r="154" spans="1:11" x14ac:dyDescent="0.25">
      <c r="A154" s="141" t="s">
        <v>282</v>
      </c>
      <c r="B154" s="141" t="s">
        <v>285</v>
      </c>
      <c r="C154" s="141" t="s">
        <v>142</v>
      </c>
      <c r="D154" s="143">
        <v>44682</v>
      </c>
      <c r="E154" s="143">
        <v>44804</v>
      </c>
      <c r="F154" s="141">
        <v>145</v>
      </c>
      <c r="G154" s="141">
        <v>73</v>
      </c>
      <c r="H154" s="141">
        <v>218</v>
      </c>
      <c r="I154" s="142">
        <v>42552</v>
      </c>
      <c r="J154" s="141"/>
      <c r="K154" s="141">
        <v>13422</v>
      </c>
    </row>
    <row r="155" spans="1:11" x14ac:dyDescent="0.25">
      <c r="A155" s="141" t="s">
        <v>282</v>
      </c>
      <c r="B155" s="141" t="s">
        <v>285</v>
      </c>
      <c r="C155" s="141" t="s">
        <v>158</v>
      </c>
      <c r="D155" s="143">
        <v>44805</v>
      </c>
      <c r="E155" s="143">
        <v>44681</v>
      </c>
      <c r="F155" s="141">
        <v>180</v>
      </c>
      <c r="G155" s="141">
        <v>76</v>
      </c>
      <c r="H155" s="141">
        <v>256</v>
      </c>
      <c r="I155" s="142">
        <v>42552</v>
      </c>
      <c r="J155" s="141"/>
      <c r="K155" s="141">
        <v>13422</v>
      </c>
    </row>
    <row r="156" spans="1:11" x14ac:dyDescent="0.25">
      <c r="A156" s="141" t="s">
        <v>286</v>
      </c>
      <c r="B156" s="141" t="s">
        <v>141</v>
      </c>
      <c r="C156" s="141" t="s">
        <v>142</v>
      </c>
      <c r="D156" s="143">
        <v>44562</v>
      </c>
      <c r="E156" s="143">
        <v>44926</v>
      </c>
      <c r="F156" s="141">
        <v>117</v>
      </c>
      <c r="G156" s="141">
        <v>55</v>
      </c>
      <c r="H156" s="141">
        <v>172</v>
      </c>
      <c r="I156" s="142">
        <v>44713</v>
      </c>
      <c r="J156" s="141">
        <v>2</v>
      </c>
      <c r="K156" s="141">
        <v>11825</v>
      </c>
    </row>
    <row r="157" spans="1:11" x14ac:dyDescent="0.25">
      <c r="A157" s="141" t="s">
        <v>286</v>
      </c>
      <c r="B157" s="141" t="s">
        <v>287</v>
      </c>
      <c r="C157" s="141" t="s">
        <v>142</v>
      </c>
      <c r="D157" s="143">
        <v>44562</v>
      </c>
      <c r="E157" s="143">
        <v>44926</v>
      </c>
      <c r="F157" s="141">
        <v>146</v>
      </c>
      <c r="G157" s="141">
        <v>116</v>
      </c>
      <c r="H157" s="141">
        <v>262</v>
      </c>
      <c r="I157" s="142">
        <v>44713</v>
      </c>
      <c r="J157" s="141"/>
      <c r="K157" s="141">
        <v>10380</v>
      </c>
    </row>
    <row r="158" spans="1:11" x14ac:dyDescent="0.25">
      <c r="A158" s="141" t="s">
        <v>286</v>
      </c>
      <c r="B158" s="141" t="s">
        <v>288</v>
      </c>
      <c r="C158" s="141" t="s">
        <v>142</v>
      </c>
      <c r="D158" s="143">
        <v>44562</v>
      </c>
      <c r="E158" s="143">
        <v>44926</v>
      </c>
      <c r="F158" s="141">
        <v>145</v>
      </c>
      <c r="G158" s="141">
        <v>65</v>
      </c>
      <c r="H158" s="141">
        <v>210</v>
      </c>
      <c r="I158" s="142">
        <v>44713</v>
      </c>
      <c r="J158" s="141"/>
      <c r="K158" s="141">
        <v>15055</v>
      </c>
    </row>
    <row r="159" spans="1:11" x14ac:dyDescent="0.25">
      <c r="A159" s="141" t="s">
        <v>286</v>
      </c>
      <c r="B159" s="141" t="s">
        <v>289</v>
      </c>
      <c r="C159" s="141" t="s">
        <v>142</v>
      </c>
      <c r="D159" s="143">
        <v>44562</v>
      </c>
      <c r="E159" s="143">
        <v>44926</v>
      </c>
      <c r="F159" s="141">
        <v>163</v>
      </c>
      <c r="G159" s="141">
        <v>100</v>
      </c>
      <c r="H159" s="141">
        <v>263</v>
      </c>
      <c r="I159" s="142">
        <v>44713</v>
      </c>
      <c r="J159" s="141"/>
      <c r="K159" s="141">
        <v>10379</v>
      </c>
    </row>
    <row r="160" spans="1:11" x14ac:dyDescent="0.25">
      <c r="A160" s="141" t="s">
        <v>290</v>
      </c>
      <c r="B160" s="141" t="s">
        <v>141</v>
      </c>
      <c r="C160" s="141" t="s">
        <v>142</v>
      </c>
      <c r="D160" s="143">
        <v>44562</v>
      </c>
      <c r="E160" s="143">
        <v>44926</v>
      </c>
      <c r="F160" s="141">
        <v>126</v>
      </c>
      <c r="G160" s="141">
        <v>109</v>
      </c>
      <c r="H160" s="141">
        <v>235</v>
      </c>
      <c r="I160" s="142">
        <v>44774</v>
      </c>
      <c r="J160" s="141">
        <v>74</v>
      </c>
      <c r="K160" s="141">
        <v>11763</v>
      </c>
    </row>
    <row r="161" spans="1:11" x14ac:dyDescent="0.25">
      <c r="A161" s="141" t="s">
        <v>290</v>
      </c>
      <c r="B161" s="141" t="s">
        <v>291</v>
      </c>
      <c r="C161" s="141" t="s">
        <v>142</v>
      </c>
      <c r="D161" s="143">
        <v>44562</v>
      </c>
      <c r="E161" s="143">
        <v>44926</v>
      </c>
      <c r="F161" s="141">
        <v>290</v>
      </c>
      <c r="G161" s="141">
        <v>85</v>
      </c>
      <c r="H161" s="141">
        <v>375</v>
      </c>
      <c r="I161" s="142">
        <v>44774</v>
      </c>
      <c r="J161" s="141">
        <v>74</v>
      </c>
      <c r="K161" s="141">
        <v>11118</v>
      </c>
    </row>
    <row r="162" spans="1:11" x14ac:dyDescent="0.25">
      <c r="A162" s="141" t="s">
        <v>290</v>
      </c>
      <c r="B162" s="141" t="s">
        <v>292</v>
      </c>
      <c r="C162" s="141" t="s">
        <v>142</v>
      </c>
      <c r="D162" s="143">
        <v>44562</v>
      </c>
      <c r="E162" s="143">
        <v>44926</v>
      </c>
      <c r="F162" s="141">
        <v>244</v>
      </c>
      <c r="G162" s="141">
        <v>134</v>
      </c>
      <c r="H162" s="141">
        <v>378</v>
      </c>
      <c r="I162" s="142">
        <v>44774</v>
      </c>
      <c r="J162" s="141">
        <v>74</v>
      </c>
      <c r="K162" s="141">
        <v>10118</v>
      </c>
    </row>
    <row r="163" spans="1:11" x14ac:dyDescent="0.25">
      <c r="A163" s="141" t="s">
        <v>290</v>
      </c>
      <c r="B163" s="141" t="s">
        <v>293</v>
      </c>
      <c r="C163" s="141" t="s">
        <v>142</v>
      </c>
      <c r="D163" s="143">
        <v>44562</v>
      </c>
      <c r="E163" s="143">
        <v>44926</v>
      </c>
      <c r="F163" s="141">
        <v>185</v>
      </c>
      <c r="G163" s="141">
        <v>138</v>
      </c>
      <c r="H163" s="141">
        <v>323</v>
      </c>
      <c r="I163" s="142">
        <v>44774</v>
      </c>
      <c r="J163" s="141">
        <v>74</v>
      </c>
      <c r="K163" s="141">
        <v>10827</v>
      </c>
    </row>
    <row r="164" spans="1:11" x14ac:dyDescent="0.25">
      <c r="A164" s="141" t="s">
        <v>290</v>
      </c>
      <c r="B164" s="141" t="s">
        <v>294</v>
      </c>
      <c r="C164" s="141" t="s">
        <v>142</v>
      </c>
      <c r="D164" s="143">
        <v>44562</v>
      </c>
      <c r="E164" s="143">
        <v>44926</v>
      </c>
      <c r="F164" s="141">
        <v>171</v>
      </c>
      <c r="G164" s="141">
        <v>133</v>
      </c>
      <c r="H164" s="141">
        <v>304</v>
      </c>
      <c r="I164" s="142">
        <v>44774</v>
      </c>
      <c r="J164" s="141">
        <v>74</v>
      </c>
      <c r="K164" s="141">
        <v>10492</v>
      </c>
    </row>
    <row r="165" spans="1:11" x14ac:dyDescent="0.25">
      <c r="A165" s="141" t="s">
        <v>290</v>
      </c>
      <c r="B165" s="141" t="s">
        <v>295</v>
      </c>
      <c r="C165" s="141" t="s">
        <v>142</v>
      </c>
      <c r="D165" s="143">
        <v>44562</v>
      </c>
      <c r="E165" s="143">
        <v>44926</v>
      </c>
      <c r="F165" s="141">
        <v>210</v>
      </c>
      <c r="G165" s="141">
        <v>92</v>
      </c>
      <c r="H165" s="141">
        <v>302</v>
      </c>
      <c r="I165" s="142">
        <v>39448</v>
      </c>
      <c r="J165" s="141">
        <v>74</v>
      </c>
      <c r="K165" s="141">
        <v>13823</v>
      </c>
    </row>
    <row r="166" spans="1:11" x14ac:dyDescent="0.25">
      <c r="A166" s="141" t="s">
        <v>290</v>
      </c>
      <c r="B166" s="141" t="s">
        <v>296</v>
      </c>
      <c r="C166" s="141" t="s">
        <v>142</v>
      </c>
      <c r="D166" s="143">
        <v>44562</v>
      </c>
      <c r="E166" s="143">
        <v>44926</v>
      </c>
      <c r="F166" s="141">
        <v>177</v>
      </c>
      <c r="G166" s="141">
        <v>120</v>
      </c>
      <c r="H166" s="141">
        <v>297</v>
      </c>
      <c r="I166" s="142">
        <v>44774</v>
      </c>
      <c r="J166" s="141">
        <v>74</v>
      </c>
      <c r="K166" s="141">
        <v>12195</v>
      </c>
    </row>
    <row r="167" spans="1:11" x14ac:dyDescent="0.25">
      <c r="A167" s="141" t="s">
        <v>290</v>
      </c>
      <c r="B167" s="141" t="s">
        <v>297</v>
      </c>
      <c r="C167" s="141" t="s">
        <v>142</v>
      </c>
      <c r="D167" s="143">
        <v>44562</v>
      </c>
      <c r="E167" s="143">
        <v>44926</v>
      </c>
      <c r="F167" s="141">
        <v>160</v>
      </c>
      <c r="G167" s="141">
        <v>113</v>
      </c>
      <c r="H167" s="141">
        <v>273</v>
      </c>
      <c r="I167" s="142">
        <v>44774</v>
      </c>
      <c r="J167" s="141">
        <v>74</v>
      </c>
      <c r="K167" s="141">
        <v>12294</v>
      </c>
    </row>
    <row r="168" spans="1:11" x14ac:dyDescent="0.25">
      <c r="A168" s="141" t="s">
        <v>290</v>
      </c>
      <c r="B168" s="141" t="s">
        <v>298</v>
      </c>
      <c r="C168" s="141" t="s">
        <v>142</v>
      </c>
      <c r="D168" s="143">
        <v>44562</v>
      </c>
      <c r="E168" s="143">
        <v>44926</v>
      </c>
      <c r="F168" s="141">
        <v>164</v>
      </c>
      <c r="G168" s="141">
        <v>112</v>
      </c>
      <c r="H168" s="141">
        <v>276</v>
      </c>
      <c r="I168" s="142">
        <v>44774</v>
      </c>
      <c r="J168" s="141">
        <v>74</v>
      </c>
      <c r="K168" s="141">
        <v>91127</v>
      </c>
    </row>
    <row r="169" spans="1:11" x14ac:dyDescent="0.25">
      <c r="A169" s="141" t="s">
        <v>290</v>
      </c>
      <c r="B169" s="141" t="s">
        <v>299</v>
      </c>
      <c r="C169" s="141" t="s">
        <v>142</v>
      </c>
      <c r="D169" s="143">
        <v>44562</v>
      </c>
      <c r="E169" s="143">
        <v>44926</v>
      </c>
      <c r="F169" s="141">
        <v>185</v>
      </c>
      <c r="G169" s="141">
        <v>138</v>
      </c>
      <c r="H169" s="141">
        <v>323</v>
      </c>
      <c r="I169" s="142">
        <v>44774</v>
      </c>
      <c r="J169" s="141">
        <v>74</v>
      </c>
      <c r="K169" s="141">
        <v>10119</v>
      </c>
    </row>
    <row r="170" spans="1:11" x14ac:dyDescent="0.25">
      <c r="A170" s="141" t="s">
        <v>290</v>
      </c>
      <c r="B170" s="141" t="s">
        <v>300</v>
      </c>
      <c r="C170" s="141" t="s">
        <v>142</v>
      </c>
      <c r="D170" s="143">
        <v>44562</v>
      </c>
      <c r="E170" s="143">
        <v>44926</v>
      </c>
      <c r="F170" s="141">
        <v>189</v>
      </c>
      <c r="G170" s="141">
        <v>130</v>
      </c>
      <c r="H170" s="141">
        <v>319</v>
      </c>
      <c r="I170" s="142">
        <v>44774</v>
      </c>
      <c r="J170" s="141">
        <v>74</v>
      </c>
      <c r="K170" s="141">
        <v>91128</v>
      </c>
    </row>
    <row r="171" spans="1:11" x14ac:dyDescent="0.25">
      <c r="A171" s="141" t="s">
        <v>290</v>
      </c>
      <c r="B171" s="141" t="s">
        <v>301</v>
      </c>
      <c r="C171" s="141" t="s">
        <v>142</v>
      </c>
      <c r="D171" s="143">
        <v>44562</v>
      </c>
      <c r="E171" s="143">
        <v>44926</v>
      </c>
      <c r="F171" s="141">
        <v>115</v>
      </c>
      <c r="G171" s="141">
        <v>94</v>
      </c>
      <c r="H171" s="141">
        <v>209</v>
      </c>
      <c r="I171" s="142">
        <v>40391</v>
      </c>
      <c r="J171" s="141">
        <v>74</v>
      </c>
      <c r="K171" s="141">
        <v>10829</v>
      </c>
    </row>
    <row r="172" spans="1:11" x14ac:dyDescent="0.25">
      <c r="A172" s="141" t="s">
        <v>290</v>
      </c>
      <c r="B172" s="141" t="s">
        <v>302</v>
      </c>
      <c r="C172" s="141" t="s">
        <v>142</v>
      </c>
      <c r="D172" s="143">
        <v>44562</v>
      </c>
      <c r="E172" s="143">
        <v>44926</v>
      </c>
      <c r="F172" s="141">
        <v>150</v>
      </c>
      <c r="G172" s="141">
        <v>114</v>
      </c>
      <c r="H172" s="141">
        <v>264</v>
      </c>
      <c r="I172" s="142">
        <v>44774</v>
      </c>
      <c r="J172" s="141">
        <v>74</v>
      </c>
      <c r="K172" s="141">
        <v>12194</v>
      </c>
    </row>
    <row r="173" spans="1:11" x14ac:dyDescent="0.25">
      <c r="A173" s="141" t="s">
        <v>290</v>
      </c>
      <c r="B173" s="141" t="s">
        <v>303</v>
      </c>
      <c r="C173" s="141" t="s">
        <v>142</v>
      </c>
      <c r="D173" s="143">
        <v>44562</v>
      </c>
      <c r="E173" s="143">
        <v>44926</v>
      </c>
      <c r="F173" s="141">
        <v>179</v>
      </c>
      <c r="G173" s="141">
        <v>112</v>
      </c>
      <c r="H173" s="141">
        <v>291</v>
      </c>
      <c r="I173" s="142">
        <v>44774</v>
      </c>
      <c r="J173" s="141" t="s">
        <v>1261</v>
      </c>
      <c r="K173" s="141">
        <v>10120</v>
      </c>
    </row>
    <row r="174" spans="1:11" x14ac:dyDescent="0.25">
      <c r="A174" s="141" t="s">
        <v>290</v>
      </c>
      <c r="B174" s="141" t="s">
        <v>304</v>
      </c>
      <c r="C174" s="141" t="s">
        <v>142</v>
      </c>
      <c r="D174" s="143">
        <v>44562</v>
      </c>
      <c r="E174" s="143">
        <v>44926</v>
      </c>
      <c r="F174" s="141">
        <v>104</v>
      </c>
      <c r="G174" s="141">
        <v>96</v>
      </c>
      <c r="H174" s="141">
        <v>200</v>
      </c>
      <c r="I174" s="142">
        <v>44774</v>
      </c>
      <c r="J174" s="141">
        <v>74</v>
      </c>
      <c r="K174" s="141">
        <v>13883</v>
      </c>
    </row>
    <row r="175" spans="1:11" x14ac:dyDescent="0.25">
      <c r="A175" s="141" t="s">
        <v>290</v>
      </c>
      <c r="B175" s="141" t="s">
        <v>1262</v>
      </c>
      <c r="C175" s="141" t="s">
        <v>142</v>
      </c>
      <c r="D175" s="143">
        <v>44562</v>
      </c>
      <c r="E175" s="143">
        <v>44926</v>
      </c>
      <c r="F175" s="141">
        <v>174</v>
      </c>
      <c r="G175" s="141">
        <v>132</v>
      </c>
      <c r="H175" s="141">
        <v>306</v>
      </c>
      <c r="I175" s="142">
        <v>44774</v>
      </c>
      <c r="J175" s="141">
        <v>74</v>
      </c>
      <c r="K175" s="141">
        <v>91167</v>
      </c>
    </row>
    <row r="176" spans="1:11" x14ac:dyDescent="0.25">
      <c r="A176" s="141" t="s">
        <v>290</v>
      </c>
      <c r="B176" s="141" t="s">
        <v>305</v>
      </c>
      <c r="C176" s="141" t="s">
        <v>142</v>
      </c>
      <c r="D176" s="143">
        <v>44562</v>
      </c>
      <c r="E176" s="143">
        <v>44926</v>
      </c>
      <c r="F176" s="141">
        <v>207</v>
      </c>
      <c r="G176" s="141">
        <v>113</v>
      </c>
      <c r="H176" s="141">
        <v>320</v>
      </c>
      <c r="I176" s="142">
        <v>44774</v>
      </c>
      <c r="J176" s="141">
        <v>74</v>
      </c>
      <c r="K176" s="141">
        <v>10117</v>
      </c>
    </row>
    <row r="177" spans="1:11" x14ac:dyDescent="0.25">
      <c r="A177" s="141" t="s">
        <v>290</v>
      </c>
      <c r="B177" s="141" t="s">
        <v>306</v>
      </c>
      <c r="C177" s="141" t="s">
        <v>142</v>
      </c>
      <c r="D177" s="143">
        <v>44562</v>
      </c>
      <c r="E177" s="143">
        <v>44926</v>
      </c>
      <c r="F177" s="141">
        <v>194</v>
      </c>
      <c r="G177" s="141">
        <v>120</v>
      </c>
      <c r="H177" s="141">
        <v>314</v>
      </c>
      <c r="I177" s="142">
        <v>44774</v>
      </c>
      <c r="J177" s="141">
        <v>74</v>
      </c>
      <c r="K177" s="141">
        <v>11121</v>
      </c>
    </row>
    <row r="178" spans="1:11" x14ac:dyDescent="0.25">
      <c r="A178" s="141" t="s">
        <v>290</v>
      </c>
      <c r="B178" s="141" t="s">
        <v>307</v>
      </c>
      <c r="C178" s="141" t="s">
        <v>142</v>
      </c>
      <c r="D178" s="143">
        <v>44562</v>
      </c>
      <c r="E178" s="143">
        <v>44926</v>
      </c>
      <c r="F178" s="141">
        <v>231</v>
      </c>
      <c r="G178" s="141">
        <v>130</v>
      </c>
      <c r="H178" s="141">
        <v>361</v>
      </c>
      <c r="I178" s="142">
        <v>44774</v>
      </c>
      <c r="J178" s="141">
        <v>74</v>
      </c>
      <c r="K178" s="141">
        <v>10121</v>
      </c>
    </row>
    <row r="179" spans="1:11" x14ac:dyDescent="0.25">
      <c r="A179" s="141" t="s">
        <v>290</v>
      </c>
      <c r="B179" s="141" t="s">
        <v>308</v>
      </c>
      <c r="C179" s="141" t="s">
        <v>142</v>
      </c>
      <c r="D179" s="143">
        <v>44562</v>
      </c>
      <c r="E179" s="143">
        <v>44926</v>
      </c>
      <c r="F179" s="141">
        <v>192</v>
      </c>
      <c r="G179" s="141">
        <v>91</v>
      </c>
      <c r="H179" s="141">
        <v>283</v>
      </c>
      <c r="I179" s="142">
        <v>39448</v>
      </c>
      <c r="J179" s="141">
        <v>74</v>
      </c>
      <c r="K179" s="141">
        <v>13822</v>
      </c>
    </row>
    <row r="180" spans="1:11" x14ac:dyDescent="0.25">
      <c r="A180" s="141" t="s">
        <v>290</v>
      </c>
      <c r="B180" s="141" t="s">
        <v>309</v>
      </c>
      <c r="C180" s="141" t="s">
        <v>142</v>
      </c>
      <c r="D180" s="143">
        <v>44562</v>
      </c>
      <c r="E180" s="143">
        <v>44926</v>
      </c>
      <c r="F180" s="141">
        <v>211</v>
      </c>
      <c r="G180" s="141">
        <v>124</v>
      </c>
      <c r="H180" s="141">
        <v>335</v>
      </c>
      <c r="I180" s="142">
        <v>44774</v>
      </c>
      <c r="J180" s="141">
        <v>74</v>
      </c>
      <c r="K180" s="141">
        <v>11122</v>
      </c>
    </row>
    <row r="181" spans="1:11" x14ac:dyDescent="0.25">
      <c r="A181" s="141" t="s">
        <v>290</v>
      </c>
      <c r="B181" s="141" t="s">
        <v>310</v>
      </c>
      <c r="C181" s="141" t="s">
        <v>142</v>
      </c>
      <c r="D181" s="143">
        <v>44562</v>
      </c>
      <c r="E181" s="143">
        <v>44926</v>
      </c>
      <c r="F181" s="141">
        <v>188</v>
      </c>
      <c r="G181" s="141">
        <v>90</v>
      </c>
      <c r="H181" s="141">
        <v>278</v>
      </c>
      <c r="I181" s="142">
        <v>39448</v>
      </c>
      <c r="J181" s="141">
        <v>74</v>
      </c>
      <c r="K181" s="141">
        <v>12734</v>
      </c>
    </row>
    <row r="182" spans="1:11" x14ac:dyDescent="0.25">
      <c r="A182" s="141" t="s">
        <v>290</v>
      </c>
      <c r="B182" s="141" t="s">
        <v>311</v>
      </c>
      <c r="C182" s="141" t="s">
        <v>142</v>
      </c>
      <c r="D182" s="143">
        <v>44562</v>
      </c>
      <c r="E182" s="143">
        <v>44926</v>
      </c>
      <c r="F182" s="141">
        <v>143</v>
      </c>
      <c r="G182" s="141">
        <v>103</v>
      </c>
      <c r="H182" s="141">
        <v>246</v>
      </c>
      <c r="I182" s="142">
        <v>44774</v>
      </c>
      <c r="J182" s="141">
        <v>74</v>
      </c>
      <c r="K182" s="141">
        <v>11124</v>
      </c>
    </row>
    <row r="183" spans="1:11" x14ac:dyDescent="0.25">
      <c r="A183" s="141" t="s">
        <v>290</v>
      </c>
      <c r="B183" s="141" t="s">
        <v>312</v>
      </c>
      <c r="C183" s="141" t="s">
        <v>142</v>
      </c>
      <c r="D183" s="143">
        <v>44562</v>
      </c>
      <c r="E183" s="143">
        <v>44926</v>
      </c>
      <c r="F183" s="141">
        <v>179</v>
      </c>
      <c r="G183" s="141">
        <v>138</v>
      </c>
      <c r="H183" s="141">
        <v>317</v>
      </c>
      <c r="I183" s="142">
        <v>44774</v>
      </c>
      <c r="J183" s="141">
        <v>74</v>
      </c>
      <c r="K183" s="141">
        <v>11123</v>
      </c>
    </row>
    <row r="184" spans="1:11" x14ac:dyDescent="0.25">
      <c r="A184" s="141" t="s">
        <v>290</v>
      </c>
      <c r="B184" s="141" t="s">
        <v>313</v>
      </c>
      <c r="C184" s="141" t="s">
        <v>142</v>
      </c>
      <c r="D184" s="143">
        <v>44562</v>
      </c>
      <c r="E184" s="143">
        <v>44926</v>
      </c>
      <c r="F184" s="141">
        <v>274</v>
      </c>
      <c r="G184" s="141">
        <v>124</v>
      </c>
      <c r="H184" s="141">
        <v>398</v>
      </c>
      <c r="I184" s="142">
        <v>44774</v>
      </c>
      <c r="J184" s="141" t="s">
        <v>1263</v>
      </c>
      <c r="K184" s="141">
        <v>10122</v>
      </c>
    </row>
    <row r="185" spans="1:11" x14ac:dyDescent="0.25">
      <c r="A185" s="141" t="s">
        <v>290</v>
      </c>
      <c r="B185" s="141" t="s">
        <v>314</v>
      </c>
      <c r="C185" s="141" t="s">
        <v>142</v>
      </c>
      <c r="D185" s="143">
        <v>44636</v>
      </c>
      <c r="E185" s="143">
        <v>44895</v>
      </c>
      <c r="F185" s="141">
        <v>383</v>
      </c>
      <c r="G185" s="141">
        <v>160</v>
      </c>
      <c r="H185" s="141">
        <v>543</v>
      </c>
      <c r="I185" s="142">
        <v>44774</v>
      </c>
      <c r="J185" s="141">
        <v>74</v>
      </c>
      <c r="K185" s="141">
        <v>10123</v>
      </c>
    </row>
    <row r="186" spans="1:11" x14ac:dyDescent="0.25">
      <c r="A186" s="141" t="s">
        <v>290</v>
      </c>
      <c r="B186" s="141" t="s">
        <v>314</v>
      </c>
      <c r="C186" s="141" t="s">
        <v>158</v>
      </c>
      <c r="D186" s="143">
        <v>44896</v>
      </c>
      <c r="E186" s="143">
        <v>44635</v>
      </c>
      <c r="F186" s="141">
        <v>194</v>
      </c>
      <c r="G186" s="141">
        <v>142</v>
      </c>
      <c r="H186" s="141">
        <v>336</v>
      </c>
      <c r="I186" s="142">
        <v>44774</v>
      </c>
      <c r="J186" s="141">
        <v>74</v>
      </c>
      <c r="K186" s="141">
        <v>10123</v>
      </c>
    </row>
    <row r="187" spans="1:11" x14ac:dyDescent="0.25">
      <c r="A187" s="141" t="s">
        <v>290</v>
      </c>
      <c r="B187" s="141" t="s">
        <v>315</v>
      </c>
      <c r="C187" s="141" t="s">
        <v>142</v>
      </c>
      <c r="D187" s="143">
        <v>44696</v>
      </c>
      <c r="E187" s="143">
        <v>44835</v>
      </c>
      <c r="F187" s="141">
        <v>222</v>
      </c>
      <c r="G187" s="141">
        <v>128</v>
      </c>
      <c r="H187" s="141">
        <v>350</v>
      </c>
      <c r="I187" s="142">
        <v>44774</v>
      </c>
      <c r="J187" s="141">
        <v>74</v>
      </c>
      <c r="K187" s="141">
        <v>10832</v>
      </c>
    </row>
    <row r="188" spans="1:11" x14ac:dyDescent="0.25">
      <c r="A188" s="141" t="s">
        <v>290</v>
      </c>
      <c r="B188" s="141" t="s">
        <v>315</v>
      </c>
      <c r="C188" s="141" t="s">
        <v>158</v>
      </c>
      <c r="D188" s="143">
        <v>44836</v>
      </c>
      <c r="E188" s="143">
        <v>44695</v>
      </c>
      <c r="F188" s="141">
        <v>163</v>
      </c>
      <c r="G188" s="141">
        <v>122</v>
      </c>
      <c r="H188" s="141">
        <v>285</v>
      </c>
      <c r="I188" s="142">
        <v>44774</v>
      </c>
      <c r="J188" s="141">
        <v>74</v>
      </c>
      <c r="K188" s="141">
        <v>10832</v>
      </c>
    </row>
    <row r="189" spans="1:11" x14ac:dyDescent="0.25">
      <c r="A189" s="141" t="s">
        <v>290</v>
      </c>
      <c r="B189" s="141" t="s">
        <v>316</v>
      </c>
      <c r="C189" s="141" t="s">
        <v>142</v>
      </c>
      <c r="D189" s="143">
        <v>44562</v>
      </c>
      <c r="E189" s="143">
        <v>44926</v>
      </c>
      <c r="F189" s="141">
        <v>235</v>
      </c>
      <c r="G189" s="141">
        <v>122</v>
      </c>
      <c r="H189" s="141">
        <v>357</v>
      </c>
      <c r="I189" s="142">
        <v>44774</v>
      </c>
      <c r="J189" s="141">
        <v>74</v>
      </c>
      <c r="K189" s="141">
        <v>91140</v>
      </c>
    </row>
    <row r="190" spans="1:11" x14ac:dyDescent="0.25">
      <c r="A190" s="141" t="s">
        <v>290</v>
      </c>
      <c r="B190" s="141" t="s">
        <v>317</v>
      </c>
      <c r="C190" s="141" t="s">
        <v>142</v>
      </c>
      <c r="D190" s="143">
        <v>44562</v>
      </c>
      <c r="E190" s="143">
        <v>44926</v>
      </c>
      <c r="F190" s="141">
        <v>219</v>
      </c>
      <c r="G190" s="141">
        <v>99</v>
      </c>
      <c r="H190" s="141">
        <v>318</v>
      </c>
      <c r="I190" s="142">
        <v>44774</v>
      </c>
      <c r="J190" s="141">
        <v>74</v>
      </c>
      <c r="K190" s="141">
        <v>91129</v>
      </c>
    </row>
    <row r="191" spans="1:11" x14ac:dyDescent="0.25">
      <c r="A191" s="141" t="s">
        <v>290</v>
      </c>
      <c r="B191" s="141" t="s">
        <v>318</v>
      </c>
      <c r="C191" s="141" t="s">
        <v>142</v>
      </c>
      <c r="D191" s="143">
        <v>44562</v>
      </c>
      <c r="E191" s="143">
        <v>44926</v>
      </c>
      <c r="F191" s="141">
        <v>188</v>
      </c>
      <c r="G191" s="141">
        <v>143</v>
      </c>
      <c r="H191" s="141">
        <v>331</v>
      </c>
      <c r="I191" s="142">
        <v>44774</v>
      </c>
      <c r="J191" s="141">
        <v>74</v>
      </c>
      <c r="K191" s="141">
        <v>10124</v>
      </c>
    </row>
    <row r="192" spans="1:11" x14ac:dyDescent="0.25">
      <c r="A192" s="141" t="s">
        <v>290</v>
      </c>
      <c r="B192" s="141" t="s">
        <v>319</v>
      </c>
      <c r="C192" s="141" t="s">
        <v>142</v>
      </c>
      <c r="D192" s="143">
        <v>44562</v>
      </c>
      <c r="E192" s="143">
        <v>44926</v>
      </c>
      <c r="F192" s="141">
        <v>135</v>
      </c>
      <c r="G192" s="141">
        <v>99</v>
      </c>
      <c r="H192" s="141">
        <v>234</v>
      </c>
      <c r="I192" s="142">
        <v>44774</v>
      </c>
      <c r="J192" s="141">
        <v>74</v>
      </c>
      <c r="K192" s="141">
        <v>91130</v>
      </c>
    </row>
    <row r="193" spans="1:11" x14ac:dyDescent="0.25">
      <c r="A193" s="141" t="s">
        <v>320</v>
      </c>
      <c r="B193" s="141" t="s">
        <v>321</v>
      </c>
      <c r="C193" s="141" t="s">
        <v>142</v>
      </c>
      <c r="D193" s="143">
        <v>44759</v>
      </c>
      <c r="E193" s="143">
        <v>44909</v>
      </c>
      <c r="F193" s="141">
        <v>307</v>
      </c>
      <c r="G193" s="141">
        <v>119</v>
      </c>
      <c r="H193" s="141">
        <v>426</v>
      </c>
      <c r="I193" s="142">
        <v>42339</v>
      </c>
      <c r="J193" s="141"/>
      <c r="K193" s="141">
        <v>19016</v>
      </c>
    </row>
    <row r="194" spans="1:11" x14ac:dyDescent="0.25">
      <c r="A194" s="141" t="s">
        <v>320</v>
      </c>
      <c r="B194" s="141" t="s">
        <v>321</v>
      </c>
      <c r="C194" s="141" t="s">
        <v>158</v>
      </c>
      <c r="D194" s="143">
        <v>44910</v>
      </c>
      <c r="E194" s="143">
        <v>44758</v>
      </c>
      <c r="F194" s="141">
        <v>588</v>
      </c>
      <c r="G194" s="141">
        <v>147</v>
      </c>
      <c r="H194" s="141">
        <v>735</v>
      </c>
      <c r="I194" s="142">
        <v>42339</v>
      </c>
      <c r="J194" s="141"/>
      <c r="K194" s="141">
        <v>19016</v>
      </c>
    </row>
    <row r="195" spans="1:11" x14ac:dyDescent="0.25">
      <c r="A195" s="141" t="s">
        <v>322</v>
      </c>
      <c r="B195" s="141" t="s">
        <v>141</v>
      </c>
      <c r="C195" s="141" t="s">
        <v>142</v>
      </c>
      <c r="D195" s="143">
        <v>44562</v>
      </c>
      <c r="E195" s="143">
        <v>44926</v>
      </c>
      <c r="F195" s="141">
        <v>215</v>
      </c>
      <c r="G195" s="141">
        <v>85</v>
      </c>
      <c r="H195" s="141">
        <v>300</v>
      </c>
      <c r="I195" s="142">
        <v>44713</v>
      </c>
      <c r="J195" s="141">
        <v>2</v>
      </c>
      <c r="K195" s="141">
        <v>11827</v>
      </c>
    </row>
    <row r="196" spans="1:11" x14ac:dyDescent="0.25">
      <c r="A196" s="141" t="s">
        <v>322</v>
      </c>
      <c r="B196" s="141" t="s">
        <v>323</v>
      </c>
      <c r="C196" s="141" t="s">
        <v>142</v>
      </c>
      <c r="D196" s="143">
        <v>44562</v>
      </c>
      <c r="E196" s="143">
        <v>44926</v>
      </c>
      <c r="F196" s="141">
        <v>215</v>
      </c>
      <c r="G196" s="141">
        <v>85</v>
      </c>
      <c r="H196" s="141">
        <v>300</v>
      </c>
      <c r="I196" s="142">
        <v>44713</v>
      </c>
      <c r="J196" s="141">
        <v>2</v>
      </c>
      <c r="K196" s="141">
        <v>10382</v>
      </c>
    </row>
    <row r="197" spans="1:11" x14ac:dyDescent="0.25">
      <c r="A197" s="141" t="s">
        <v>324</v>
      </c>
      <c r="B197" s="141" t="s">
        <v>141</v>
      </c>
      <c r="C197" s="141" t="s">
        <v>142</v>
      </c>
      <c r="D197" s="143">
        <v>44562</v>
      </c>
      <c r="E197" s="143">
        <v>44926</v>
      </c>
      <c r="F197" s="141">
        <v>173</v>
      </c>
      <c r="G197" s="141">
        <v>100</v>
      </c>
      <c r="H197" s="141">
        <v>273</v>
      </c>
      <c r="I197" s="142">
        <v>41913</v>
      </c>
      <c r="J197" s="141">
        <v>2</v>
      </c>
      <c r="K197" s="141">
        <v>11828</v>
      </c>
    </row>
    <row r="198" spans="1:11" x14ac:dyDescent="0.25">
      <c r="A198" s="141" t="s">
        <v>324</v>
      </c>
      <c r="B198" s="141" t="s">
        <v>325</v>
      </c>
      <c r="C198" s="141" t="s">
        <v>142</v>
      </c>
      <c r="D198" s="143">
        <v>44562</v>
      </c>
      <c r="E198" s="143">
        <v>44926</v>
      </c>
      <c r="F198" s="141">
        <v>210</v>
      </c>
      <c r="G198" s="141">
        <v>104</v>
      </c>
      <c r="H198" s="141">
        <v>314</v>
      </c>
      <c r="I198" s="142">
        <v>44713</v>
      </c>
      <c r="J198" s="141"/>
      <c r="K198" s="141">
        <v>10383</v>
      </c>
    </row>
    <row r="199" spans="1:11" x14ac:dyDescent="0.25">
      <c r="A199" s="141" t="s">
        <v>326</v>
      </c>
      <c r="B199" s="141" t="s">
        <v>327</v>
      </c>
      <c r="C199" s="141" t="s">
        <v>142</v>
      </c>
      <c r="D199" s="143">
        <v>44562</v>
      </c>
      <c r="E199" s="143">
        <v>44926</v>
      </c>
      <c r="F199" s="141">
        <v>147</v>
      </c>
      <c r="G199" s="141">
        <v>80</v>
      </c>
      <c r="H199" s="141">
        <v>227</v>
      </c>
      <c r="I199" s="142">
        <v>43405</v>
      </c>
      <c r="J199" s="141"/>
      <c r="K199" s="141">
        <v>11057</v>
      </c>
    </row>
    <row r="200" spans="1:11" x14ac:dyDescent="0.25">
      <c r="A200" s="141" t="s">
        <v>328</v>
      </c>
      <c r="B200" s="141" t="s">
        <v>141</v>
      </c>
      <c r="C200" s="141" t="s">
        <v>142</v>
      </c>
      <c r="D200" s="143">
        <v>44562</v>
      </c>
      <c r="E200" s="143">
        <v>44926</v>
      </c>
      <c r="F200" s="141">
        <v>182</v>
      </c>
      <c r="G200" s="141">
        <v>89</v>
      </c>
      <c r="H200" s="141">
        <v>271</v>
      </c>
      <c r="I200" s="142">
        <v>41456</v>
      </c>
      <c r="J200" s="141"/>
      <c r="K200" s="141">
        <v>11893</v>
      </c>
    </row>
    <row r="201" spans="1:11" x14ac:dyDescent="0.25">
      <c r="A201" s="141" t="s">
        <v>328</v>
      </c>
      <c r="B201" s="141" t="s">
        <v>329</v>
      </c>
      <c r="C201" s="141" t="s">
        <v>142</v>
      </c>
      <c r="D201" s="143">
        <v>44562</v>
      </c>
      <c r="E201" s="143">
        <v>44926</v>
      </c>
      <c r="F201" s="141">
        <v>226</v>
      </c>
      <c r="G201" s="141">
        <v>80</v>
      </c>
      <c r="H201" s="141">
        <v>306</v>
      </c>
      <c r="I201" s="142">
        <v>44774</v>
      </c>
      <c r="J201" s="141"/>
      <c r="K201" s="141">
        <v>10035</v>
      </c>
    </row>
    <row r="202" spans="1:11" x14ac:dyDescent="0.25">
      <c r="A202" s="141" t="s">
        <v>330</v>
      </c>
      <c r="B202" s="141" t="s">
        <v>141</v>
      </c>
      <c r="C202" s="141" t="s">
        <v>142</v>
      </c>
      <c r="D202" s="143">
        <v>44562</v>
      </c>
      <c r="E202" s="143">
        <v>44926</v>
      </c>
      <c r="F202" s="141">
        <v>137</v>
      </c>
      <c r="G202" s="141">
        <v>107</v>
      </c>
      <c r="H202" s="141">
        <v>244</v>
      </c>
      <c r="I202" s="142">
        <v>44713</v>
      </c>
      <c r="J202" s="141"/>
      <c r="K202" s="141">
        <v>11791</v>
      </c>
    </row>
    <row r="203" spans="1:11" x14ac:dyDescent="0.25">
      <c r="A203" s="141" t="s">
        <v>330</v>
      </c>
      <c r="B203" s="141" t="s">
        <v>331</v>
      </c>
      <c r="C203" s="141" t="s">
        <v>142</v>
      </c>
      <c r="D203" s="143">
        <v>44562</v>
      </c>
      <c r="E203" s="143">
        <v>44926</v>
      </c>
      <c r="F203" s="141">
        <v>241</v>
      </c>
      <c r="G203" s="141">
        <v>112</v>
      </c>
      <c r="H203" s="141">
        <v>353</v>
      </c>
      <c r="I203" s="142">
        <v>44713</v>
      </c>
      <c r="J203" s="141"/>
      <c r="K203" s="141">
        <v>10254</v>
      </c>
    </row>
    <row r="204" spans="1:11" x14ac:dyDescent="0.25">
      <c r="A204" s="141" t="s">
        <v>330</v>
      </c>
      <c r="B204" s="141" t="s">
        <v>332</v>
      </c>
      <c r="C204" s="141" t="s">
        <v>142</v>
      </c>
      <c r="D204" s="143">
        <v>44562</v>
      </c>
      <c r="E204" s="143">
        <v>44926</v>
      </c>
      <c r="F204" s="141">
        <v>167</v>
      </c>
      <c r="G204" s="141">
        <v>100</v>
      </c>
      <c r="H204" s="141">
        <v>267</v>
      </c>
      <c r="I204" s="142">
        <v>41365</v>
      </c>
      <c r="J204" s="141"/>
      <c r="K204" s="141">
        <v>13481</v>
      </c>
    </row>
    <row r="205" spans="1:11" x14ac:dyDescent="0.25">
      <c r="A205" s="141" t="s">
        <v>330</v>
      </c>
      <c r="B205" s="141" t="s">
        <v>333</v>
      </c>
      <c r="C205" s="141" t="s">
        <v>142</v>
      </c>
      <c r="D205" s="143">
        <v>44562</v>
      </c>
      <c r="E205" s="143">
        <v>44926</v>
      </c>
      <c r="F205" s="141">
        <v>140</v>
      </c>
      <c r="G205" s="141">
        <v>128</v>
      </c>
      <c r="H205" s="141">
        <v>268</v>
      </c>
      <c r="I205" s="142">
        <v>44713</v>
      </c>
      <c r="J205" s="141"/>
      <c r="K205" s="141">
        <v>10258</v>
      </c>
    </row>
    <row r="206" spans="1:11" x14ac:dyDescent="0.25">
      <c r="A206" s="141" t="s">
        <v>330</v>
      </c>
      <c r="B206" s="141" t="s">
        <v>334</v>
      </c>
      <c r="C206" s="141" t="s">
        <v>142</v>
      </c>
      <c r="D206" s="143">
        <v>44562</v>
      </c>
      <c r="E206" s="143">
        <v>44926</v>
      </c>
      <c r="F206" s="141">
        <v>114</v>
      </c>
      <c r="G206" s="141">
        <v>126</v>
      </c>
      <c r="H206" s="141">
        <v>240</v>
      </c>
      <c r="I206" s="142">
        <v>43101</v>
      </c>
      <c r="J206" s="141"/>
      <c r="K206" s="141">
        <v>11127</v>
      </c>
    </row>
    <row r="207" spans="1:11" x14ac:dyDescent="0.25">
      <c r="A207" s="141" t="s">
        <v>330</v>
      </c>
      <c r="B207" s="141" t="s">
        <v>335</v>
      </c>
      <c r="C207" s="141" t="s">
        <v>142</v>
      </c>
      <c r="D207" s="143">
        <v>44562</v>
      </c>
      <c r="E207" s="143">
        <v>44926</v>
      </c>
      <c r="F207" s="141">
        <v>166</v>
      </c>
      <c r="G207" s="141">
        <v>108</v>
      </c>
      <c r="H207" s="141">
        <v>274</v>
      </c>
      <c r="I207" s="142">
        <v>41365</v>
      </c>
      <c r="J207" s="141"/>
      <c r="K207" s="141">
        <v>11128</v>
      </c>
    </row>
    <row r="208" spans="1:11" x14ac:dyDescent="0.25">
      <c r="A208" s="141" t="s">
        <v>330</v>
      </c>
      <c r="B208" s="141" t="s">
        <v>336</v>
      </c>
      <c r="C208" s="141" t="s">
        <v>142</v>
      </c>
      <c r="D208" s="143">
        <v>44562</v>
      </c>
      <c r="E208" s="143">
        <v>44926</v>
      </c>
      <c r="F208" s="141">
        <v>176</v>
      </c>
      <c r="G208" s="141">
        <v>122</v>
      </c>
      <c r="H208" s="141">
        <v>298</v>
      </c>
      <c r="I208" s="142">
        <v>41640</v>
      </c>
      <c r="J208" s="141"/>
      <c r="K208" s="141">
        <v>12239</v>
      </c>
    </row>
    <row r="209" spans="1:11" x14ac:dyDescent="0.25">
      <c r="A209" s="141" t="s">
        <v>330</v>
      </c>
      <c r="B209" s="141" t="s">
        <v>337</v>
      </c>
      <c r="C209" s="141" t="s">
        <v>142</v>
      </c>
      <c r="D209" s="143">
        <v>44562</v>
      </c>
      <c r="E209" s="143">
        <v>44926</v>
      </c>
      <c r="F209" s="141">
        <v>246</v>
      </c>
      <c r="G209" s="141">
        <v>169</v>
      </c>
      <c r="H209" s="141">
        <v>415</v>
      </c>
      <c r="I209" s="142">
        <v>43160</v>
      </c>
      <c r="J209" s="141"/>
      <c r="K209" s="141">
        <v>10255</v>
      </c>
    </row>
    <row r="210" spans="1:11" x14ac:dyDescent="0.25">
      <c r="A210" s="141" t="s">
        <v>330</v>
      </c>
      <c r="B210" s="141" t="s">
        <v>338</v>
      </c>
      <c r="C210" s="141" t="s">
        <v>142</v>
      </c>
      <c r="D210" s="143">
        <v>44562</v>
      </c>
      <c r="E210" s="143">
        <v>44926</v>
      </c>
      <c r="F210" s="141">
        <v>168</v>
      </c>
      <c r="G210" s="141">
        <v>100</v>
      </c>
      <c r="H210" s="141">
        <v>268</v>
      </c>
      <c r="I210" s="142">
        <v>41122</v>
      </c>
      <c r="J210" s="141"/>
      <c r="K210" s="141">
        <v>12911</v>
      </c>
    </row>
    <row r="211" spans="1:11" x14ac:dyDescent="0.25">
      <c r="A211" s="141" t="s">
        <v>330</v>
      </c>
      <c r="B211" s="141" t="s">
        <v>339</v>
      </c>
      <c r="C211" s="141" t="s">
        <v>142</v>
      </c>
      <c r="D211" s="143">
        <v>44562</v>
      </c>
      <c r="E211" s="143">
        <v>44926</v>
      </c>
      <c r="F211" s="141">
        <v>171</v>
      </c>
      <c r="G211" s="141">
        <v>111</v>
      </c>
      <c r="H211" s="141">
        <v>282</v>
      </c>
      <c r="I211" s="142">
        <v>44713</v>
      </c>
      <c r="J211" s="141"/>
      <c r="K211" s="141">
        <v>12242</v>
      </c>
    </row>
    <row r="212" spans="1:11" x14ac:dyDescent="0.25">
      <c r="A212" s="141" t="s">
        <v>330</v>
      </c>
      <c r="B212" s="141" t="s">
        <v>340</v>
      </c>
      <c r="C212" s="141" t="s">
        <v>142</v>
      </c>
      <c r="D212" s="143">
        <v>44562</v>
      </c>
      <c r="E212" s="143">
        <v>44926</v>
      </c>
      <c r="F212" s="141">
        <v>169</v>
      </c>
      <c r="G212" s="141">
        <v>124</v>
      </c>
      <c r="H212" s="141">
        <v>293</v>
      </c>
      <c r="I212" s="142">
        <v>42217</v>
      </c>
      <c r="J212" s="141"/>
      <c r="K212" s="141">
        <v>11129</v>
      </c>
    </row>
    <row r="213" spans="1:11" x14ac:dyDescent="0.25">
      <c r="A213" s="141" t="s">
        <v>330</v>
      </c>
      <c r="B213" s="141" t="s">
        <v>341</v>
      </c>
      <c r="C213" s="141" t="s">
        <v>142</v>
      </c>
      <c r="D213" s="143">
        <v>44562</v>
      </c>
      <c r="E213" s="143">
        <v>44926</v>
      </c>
      <c r="F213" s="141">
        <v>187</v>
      </c>
      <c r="G213" s="141">
        <v>101</v>
      </c>
      <c r="H213" s="141">
        <v>288</v>
      </c>
      <c r="I213" s="142">
        <v>41365</v>
      </c>
      <c r="J213" s="141"/>
      <c r="K213" s="141">
        <v>12514</v>
      </c>
    </row>
    <row r="214" spans="1:11" x14ac:dyDescent="0.25">
      <c r="A214" s="141" t="s">
        <v>330</v>
      </c>
      <c r="B214" s="141" t="s">
        <v>342</v>
      </c>
      <c r="C214" s="141" t="s">
        <v>142</v>
      </c>
      <c r="D214" s="143">
        <v>44562</v>
      </c>
      <c r="E214" s="143">
        <v>44926</v>
      </c>
      <c r="F214" s="141">
        <v>121</v>
      </c>
      <c r="G214" s="141">
        <v>85</v>
      </c>
      <c r="H214" s="141">
        <v>206</v>
      </c>
      <c r="I214" s="142">
        <v>44713</v>
      </c>
      <c r="J214" s="141"/>
      <c r="K214" s="141">
        <v>15031</v>
      </c>
    </row>
    <row r="215" spans="1:11" x14ac:dyDescent="0.25">
      <c r="A215" s="141" t="s">
        <v>330</v>
      </c>
      <c r="B215" s="141" t="s">
        <v>343</v>
      </c>
      <c r="C215" s="141" t="s">
        <v>142</v>
      </c>
      <c r="D215" s="143">
        <v>44562</v>
      </c>
      <c r="E215" s="143">
        <v>44926</v>
      </c>
      <c r="F215" s="141">
        <v>210</v>
      </c>
      <c r="G215" s="141">
        <v>111</v>
      </c>
      <c r="H215" s="141">
        <v>321</v>
      </c>
      <c r="I215" s="142">
        <v>43101</v>
      </c>
      <c r="J215" s="141"/>
      <c r="K215" s="141">
        <v>11998</v>
      </c>
    </row>
    <row r="216" spans="1:11" x14ac:dyDescent="0.25">
      <c r="A216" s="141" t="s">
        <v>330</v>
      </c>
      <c r="B216" s="141" t="s">
        <v>344</v>
      </c>
      <c r="C216" s="141" t="s">
        <v>142</v>
      </c>
      <c r="D216" s="143">
        <v>44562</v>
      </c>
      <c r="E216" s="143">
        <v>44926</v>
      </c>
      <c r="F216" s="141">
        <v>153</v>
      </c>
      <c r="G216" s="141">
        <v>133</v>
      </c>
      <c r="H216" s="141">
        <v>286</v>
      </c>
      <c r="I216" s="142">
        <v>42186</v>
      </c>
      <c r="J216" s="141"/>
      <c r="K216" s="141">
        <v>13361</v>
      </c>
    </row>
    <row r="217" spans="1:11" x14ac:dyDescent="0.25">
      <c r="A217" s="141" t="s">
        <v>330</v>
      </c>
      <c r="B217" s="141" t="s">
        <v>345</v>
      </c>
      <c r="C217" s="141" t="s">
        <v>142</v>
      </c>
      <c r="D217" s="143">
        <v>44562</v>
      </c>
      <c r="E217" s="143">
        <v>44926</v>
      </c>
      <c r="F217" s="141">
        <v>132</v>
      </c>
      <c r="G217" s="141">
        <v>74</v>
      </c>
      <c r="H217" s="141">
        <v>206</v>
      </c>
      <c r="I217" s="142">
        <v>44713</v>
      </c>
      <c r="J217" s="141"/>
      <c r="K217" s="141">
        <v>11130</v>
      </c>
    </row>
    <row r="218" spans="1:11" x14ac:dyDescent="0.25">
      <c r="A218" s="141" t="s">
        <v>330</v>
      </c>
      <c r="B218" s="141" t="s">
        <v>346</v>
      </c>
      <c r="C218" s="141" t="s">
        <v>142</v>
      </c>
      <c r="D218" s="143">
        <v>44562</v>
      </c>
      <c r="E218" s="143">
        <v>44926</v>
      </c>
      <c r="F218" s="141">
        <v>131</v>
      </c>
      <c r="G218" s="141">
        <v>119</v>
      </c>
      <c r="H218" s="141">
        <v>250</v>
      </c>
      <c r="I218" s="142">
        <v>40848</v>
      </c>
      <c r="J218" s="141"/>
      <c r="K218" s="141">
        <v>12241</v>
      </c>
    </row>
    <row r="219" spans="1:11" x14ac:dyDescent="0.25">
      <c r="A219" s="141" t="s">
        <v>330</v>
      </c>
      <c r="B219" s="141" t="s">
        <v>347</v>
      </c>
      <c r="C219" s="141" t="s">
        <v>142</v>
      </c>
      <c r="D219" s="143">
        <v>44562</v>
      </c>
      <c r="E219" s="143">
        <v>44926</v>
      </c>
      <c r="F219" s="141">
        <v>131</v>
      </c>
      <c r="G219" s="141">
        <v>93</v>
      </c>
      <c r="H219" s="141">
        <v>224</v>
      </c>
      <c r="I219" s="142">
        <v>44713</v>
      </c>
      <c r="J219" s="141"/>
      <c r="K219" s="141">
        <v>13594</v>
      </c>
    </row>
    <row r="220" spans="1:11" x14ac:dyDescent="0.25">
      <c r="A220" s="141" t="s">
        <v>330</v>
      </c>
      <c r="B220" s="141" t="s">
        <v>348</v>
      </c>
      <c r="C220" s="141" t="s">
        <v>142</v>
      </c>
      <c r="D220" s="143">
        <v>44562</v>
      </c>
      <c r="E220" s="143">
        <v>44926</v>
      </c>
      <c r="F220" s="141">
        <v>157</v>
      </c>
      <c r="G220" s="141">
        <v>88</v>
      </c>
      <c r="H220" s="141">
        <v>245</v>
      </c>
      <c r="I220" s="142">
        <v>40664</v>
      </c>
      <c r="J220" s="141"/>
      <c r="K220" s="141">
        <v>12504</v>
      </c>
    </row>
    <row r="221" spans="1:11" x14ac:dyDescent="0.25">
      <c r="A221" s="141" t="s">
        <v>330</v>
      </c>
      <c r="B221" s="141" t="s">
        <v>349</v>
      </c>
      <c r="C221" s="141" t="s">
        <v>142</v>
      </c>
      <c r="D221" s="143">
        <v>44562</v>
      </c>
      <c r="E221" s="143">
        <v>44926</v>
      </c>
      <c r="F221" s="141">
        <v>167</v>
      </c>
      <c r="G221" s="141">
        <v>87</v>
      </c>
      <c r="H221" s="141">
        <v>254</v>
      </c>
      <c r="I221" s="142">
        <v>44713</v>
      </c>
      <c r="J221" s="141"/>
      <c r="K221" s="141">
        <v>13406</v>
      </c>
    </row>
    <row r="222" spans="1:11" x14ac:dyDescent="0.25">
      <c r="A222" s="141" t="s">
        <v>330</v>
      </c>
      <c r="B222" s="141" t="s">
        <v>350</v>
      </c>
      <c r="C222" s="141" t="s">
        <v>142</v>
      </c>
      <c r="D222" s="143">
        <v>44562</v>
      </c>
      <c r="E222" s="143">
        <v>44926</v>
      </c>
      <c r="F222" s="141">
        <v>239</v>
      </c>
      <c r="G222" s="141">
        <v>133</v>
      </c>
      <c r="H222" s="141">
        <v>372</v>
      </c>
      <c r="I222" s="142">
        <v>44713</v>
      </c>
      <c r="J222" s="141"/>
      <c r="K222" s="141">
        <v>10256</v>
      </c>
    </row>
    <row r="223" spans="1:11" x14ac:dyDescent="0.25">
      <c r="A223" s="141" t="s">
        <v>330</v>
      </c>
      <c r="B223" s="141" t="s">
        <v>351</v>
      </c>
      <c r="C223" s="141" t="s">
        <v>142</v>
      </c>
      <c r="D223" s="143">
        <v>44562</v>
      </c>
      <c r="E223" s="143">
        <v>44926</v>
      </c>
      <c r="F223" s="141">
        <v>141</v>
      </c>
      <c r="G223" s="141">
        <v>86</v>
      </c>
      <c r="H223" s="141">
        <v>227</v>
      </c>
      <c r="I223" s="142">
        <v>40634</v>
      </c>
      <c r="J223" s="141"/>
      <c r="K223" s="141">
        <v>11131</v>
      </c>
    </row>
    <row r="224" spans="1:11" x14ac:dyDescent="0.25">
      <c r="A224" s="141" t="s">
        <v>330</v>
      </c>
      <c r="B224" s="141" t="s">
        <v>352</v>
      </c>
      <c r="C224" s="141" t="s">
        <v>142</v>
      </c>
      <c r="D224" s="143">
        <v>44562</v>
      </c>
      <c r="E224" s="143">
        <v>44926</v>
      </c>
      <c r="F224" s="141">
        <v>178</v>
      </c>
      <c r="G224" s="141">
        <v>100</v>
      </c>
      <c r="H224" s="141">
        <v>278</v>
      </c>
      <c r="I224" s="142">
        <v>44713</v>
      </c>
      <c r="J224" s="141"/>
      <c r="K224" s="141">
        <v>10257</v>
      </c>
    </row>
    <row r="225" spans="1:11" x14ac:dyDescent="0.25">
      <c r="A225" s="141" t="s">
        <v>330</v>
      </c>
      <c r="B225" s="141" t="s">
        <v>353</v>
      </c>
      <c r="C225" s="141" t="s">
        <v>142</v>
      </c>
      <c r="D225" s="143">
        <v>44562</v>
      </c>
      <c r="E225" s="143">
        <v>44926</v>
      </c>
      <c r="F225" s="141">
        <v>249</v>
      </c>
      <c r="G225" s="141">
        <v>128</v>
      </c>
      <c r="H225" s="141">
        <v>377</v>
      </c>
      <c r="I225" s="142">
        <v>44713</v>
      </c>
      <c r="J225" s="141"/>
      <c r="K225" s="141">
        <v>11132</v>
      </c>
    </row>
    <row r="226" spans="1:11" x14ac:dyDescent="0.25">
      <c r="A226" s="141" t="s">
        <v>330</v>
      </c>
      <c r="B226" s="141" t="s">
        <v>354</v>
      </c>
      <c r="C226" s="141" t="s">
        <v>142</v>
      </c>
      <c r="D226" s="143">
        <v>44562</v>
      </c>
      <c r="E226" s="143">
        <v>44926</v>
      </c>
      <c r="F226" s="141">
        <v>143</v>
      </c>
      <c r="G226" s="141">
        <v>103</v>
      </c>
      <c r="H226" s="141">
        <v>246</v>
      </c>
      <c r="I226" s="142">
        <v>44713</v>
      </c>
      <c r="J226" s="141"/>
      <c r="K226" s="141">
        <v>13475</v>
      </c>
    </row>
    <row r="227" spans="1:11" x14ac:dyDescent="0.25">
      <c r="A227" s="141" t="s">
        <v>330</v>
      </c>
      <c r="B227" s="141" t="s">
        <v>355</v>
      </c>
      <c r="C227" s="141" t="s">
        <v>142</v>
      </c>
      <c r="D227" s="143">
        <v>44562</v>
      </c>
      <c r="E227" s="143">
        <v>44926</v>
      </c>
      <c r="F227" s="141">
        <v>141</v>
      </c>
      <c r="G227" s="141">
        <v>102</v>
      </c>
      <c r="H227" s="141">
        <v>243</v>
      </c>
      <c r="I227" s="142">
        <v>41030</v>
      </c>
      <c r="J227" s="141"/>
      <c r="K227" s="141">
        <v>11133</v>
      </c>
    </row>
    <row r="228" spans="1:11" x14ac:dyDescent="0.25">
      <c r="A228" s="141" t="s">
        <v>330</v>
      </c>
      <c r="B228" s="141" t="s">
        <v>356</v>
      </c>
      <c r="C228" s="141" t="s">
        <v>142</v>
      </c>
      <c r="D228" s="143">
        <v>44562</v>
      </c>
      <c r="E228" s="143">
        <v>44926</v>
      </c>
      <c r="F228" s="141">
        <v>146</v>
      </c>
      <c r="G228" s="141">
        <v>79</v>
      </c>
      <c r="H228" s="141">
        <v>225</v>
      </c>
      <c r="I228" s="142">
        <v>44713</v>
      </c>
      <c r="J228" s="141"/>
      <c r="K228" s="141">
        <v>12560</v>
      </c>
    </row>
    <row r="229" spans="1:11" x14ac:dyDescent="0.25">
      <c r="A229" s="141" t="s">
        <v>330</v>
      </c>
      <c r="B229" s="141" t="s">
        <v>357</v>
      </c>
      <c r="C229" s="141" t="s">
        <v>142</v>
      </c>
      <c r="D229" s="143">
        <v>44562</v>
      </c>
      <c r="E229" s="143">
        <v>44926</v>
      </c>
      <c r="F229" s="141">
        <v>137</v>
      </c>
      <c r="G229" s="141">
        <v>107</v>
      </c>
      <c r="H229" s="141">
        <v>244</v>
      </c>
      <c r="I229" s="142">
        <v>44713</v>
      </c>
      <c r="J229" s="141"/>
      <c r="K229" s="141">
        <v>12509</v>
      </c>
    </row>
    <row r="230" spans="1:11" x14ac:dyDescent="0.25">
      <c r="A230" s="141" t="s">
        <v>330</v>
      </c>
      <c r="B230" s="141" t="s">
        <v>358</v>
      </c>
      <c r="C230" s="141" t="s">
        <v>142</v>
      </c>
      <c r="D230" s="143">
        <v>44562</v>
      </c>
      <c r="E230" s="143">
        <v>44926</v>
      </c>
      <c r="F230" s="141">
        <v>175</v>
      </c>
      <c r="G230" s="141">
        <v>113</v>
      </c>
      <c r="H230" s="141">
        <v>288</v>
      </c>
      <c r="I230" s="142">
        <v>43191</v>
      </c>
      <c r="J230" s="141"/>
      <c r="K230" s="141">
        <v>12243</v>
      </c>
    </row>
    <row r="231" spans="1:11" x14ac:dyDescent="0.25">
      <c r="A231" s="141" t="s">
        <v>330</v>
      </c>
      <c r="B231" s="141" t="s">
        <v>359</v>
      </c>
      <c r="C231" s="141" t="s">
        <v>142</v>
      </c>
      <c r="D231" s="143">
        <v>44562</v>
      </c>
      <c r="E231" s="143">
        <v>44926</v>
      </c>
      <c r="F231" s="141">
        <v>184</v>
      </c>
      <c r="G231" s="141">
        <v>137</v>
      </c>
      <c r="H231" s="141">
        <v>321</v>
      </c>
      <c r="I231" s="142">
        <v>44713</v>
      </c>
      <c r="J231" s="141"/>
      <c r="K231" s="141">
        <v>11134</v>
      </c>
    </row>
    <row r="232" spans="1:11" x14ac:dyDescent="0.25">
      <c r="A232" s="141" t="s">
        <v>330</v>
      </c>
      <c r="B232" s="141" t="s">
        <v>360</v>
      </c>
      <c r="C232" s="141" t="s">
        <v>142</v>
      </c>
      <c r="D232" s="143">
        <v>44562</v>
      </c>
      <c r="E232" s="143">
        <v>44926</v>
      </c>
      <c r="F232" s="141">
        <v>162</v>
      </c>
      <c r="G232" s="141">
        <v>114</v>
      </c>
      <c r="H232" s="141">
        <v>276</v>
      </c>
      <c r="I232" s="142">
        <v>44713</v>
      </c>
      <c r="J232" s="141"/>
      <c r="K232" s="141">
        <v>12240</v>
      </c>
    </row>
    <row r="233" spans="1:11" x14ac:dyDescent="0.25">
      <c r="A233" s="141" t="s">
        <v>361</v>
      </c>
      <c r="B233" s="141" t="s">
        <v>362</v>
      </c>
      <c r="C233" s="141" t="s">
        <v>142</v>
      </c>
      <c r="D233" s="143">
        <v>44562</v>
      </c>
      <c r="E233" s="143">
        <v>44926</v>
      </c>
      <c r="F233" s="141">
        <v>58</v>
      </c>
      <c r="G233" s="141">
        <v>50</v>
      </c>
      <c r="H233" s="141">
        <v>108</v>
      </c>
      <c r="I233" s="142">
        <v>35855</v>
      </c>
      <c r="J233" s="141"/>
      <c r="K233" s="141">
        <v>11135</v>
      </c>
    </row>
    <row r="234" spans="1:11" x14ac:dyDescent="0.25">
      <c r="A234" s="141" t="s">
        <v>363</v>
      </c>
      <c r="B234" s="141" t="s">
        <v>141</v>
      </c>
      <c r="C234" s="141" t="s">
        <v>142</v>
      </c>
      <c r="D234" s="143">
        <v>44562</v>
      </c>
      <c r="E234" s="143">
        <v>44926</v>
      </c>
      <c r="F234" s="141">
        <v>98</v>
      </c>
      <c r="G234" s="141">
        <v>52</v>
      </c>
      <c r="H234" s="141">
        <v>150</v>
      </c>
      <c r="I234" s="142">
        <v>44440</v>
      </c>
      <c r="J234" s="141">
        <v>2</v>
      </c>
      <c r="K234" s="141">
        <v>11744</v>
      </c>
    </row>
    <row r="235" spans="1:11" x14ac:dyDescent="0.25">
      <c r="A235" s="141" t="s">
        <v>363</v>
      </c>
      <c r="B235" s="141" t="s">
        <v>364</v>
      </c>
      <c r="C235" s="141" t="s">
        <v>142</v>
      </c>
      <c r="D235" s="143">
        <v>44562</v>
      </c>
      <c r="E235" s="143">
        <v>44926</v>
      </c>
      <c r="F235" s="141">
        <v>113</v>
      </c>
      <c r="G235" s="141">
        <v>71</v>
      </c>
      <c r="H235" s="141">
        <v>184</v>
      </c>
      <c r="I235" s="142">
        <v>44440</v>
      </c>
      <c r="J235" s="141"/>
      <c r="K235" s="141">
        <v>10041</v>
      </c>
    </row>
    <row r="236" spans="1:11" x14ac:dyDescent="0.25">
      <c r="A236" s="141" t="s">
        <v>363</v>
      </c>
      <c r="B236" s="141" t="s">
        <v>365</v>
      </c>
      <c r="C236" s="141" t="s">
        <v>142</v>
      </c>
      <c r="D236" s="143">
        <v>44562</v>
      </c>
      <c r="E236" s="143">
        <v>44926</v>
      </c>
      <c r="F236" s="141">
        <v>270</v>
      </c>
      <c r="G236" s="141">
        <v>92</v>
      </c>
      <c r="H236" s="141">
        <v>362</v>
      </c>
      <c r="I236" s="142">
        <v>44774</v>
      </c>
      <c r="J236" s="141"/>
      <c r="K236" s="141">
        <v>10040</v>
      </c>
    </row>
    <row r="237" spans="1:11" x14ac:dyDescent="0.25">
      <c r="A237" s="141" t="s">
        <v>363</v>
      </c>
      <c r="B237" s="141" t="s">
        <v>1264</v>
      </c>
      <c r="C237" s="141" t="s">
        <v>142</v>
      </c>
      <c r="D237" s="143">
        <v>44562</v>
      </c>
      <c r="E237" s="143">
        <v>44926</v>
      </c>
      <c r="F237" s="141">
        <v>93</v>
      </c>
      <c r="G237" s="141">
        <v>71</v>
      </c>
      <c r="H237" s="141">
        <v>164</v>
      </c>
      <c r="I237" s="142">
        <v>44470</v>
      </c>
      <c r="J237" s="141">
        <v>2</v>
      </c>
      <c r="K237" s="141">
        <v>13582</v>
      </c>
    </row>
    <row r="238" spans="1:11" x14ac:dyDescent="0.25">
      <c r="A238" s="141" t="s">
        <v>363</v>
      </c>
      <c r="B238" s="141" t="s">
        <v>366</v>
      </c>
      <c r="C238" s="141" t="s">
        <v>142</v>
      </c>
      <c r="D238" s="143">
        <v>44562</v>
      </c>
      <c r="E238" s="143">
        <v>44926</v>
      </c>
      <c r="F238" s="141">
        <v>101</v>
      </c>
      <c r="G238" s="141">
        <v>67</v>
      </c>
      <c r="H238" s="141">
        <v>168</v>
      </c>
      <c r="I238" s="142">
        <v>44440</v>
      </c>
      <c r="J238" s="141">
        <v>2</v>
      </c>
      <c r="K238" s="141">
        <v>12484</v>
      </c>
    </row>
    <row r="239" spans="1:11" x14ac:dyDescent="0.25">
      <c r="A239" s="141" t="s">
        <v>363</v>
      </c>
      <c r="B239" s="141" t="s">
        <v>367</v>
      </c>
      <c r="C239" s="141" t="s">
        <v>142</v>
      </c>
      <c r="D239" s="143">
        <v>44562</v>
      </c>
      <c r="E239" s="143">
        <v>44926</v>
      </c>
      <c r="F239" s="141">
        <v>148</v>
      </c>
      <c r="G239" s="141">
        <v>75</v>
      </c>
      <c r="H239" s="141">
        <v>223</v>
      </c>
      <c r="I239" s="142">
        <v>44440</v>
      </c>
      <c r="J239" s="141"/>
      <c r="K239" s="141">
        <v>10042</v>
      </c>
    </row>
    <row r="240" spans="1:11" x14ac:dyDescent="0.25">
      <c r="A240" s="141" t="s">
        <v>363</v>
      </c>
      <c r="B240" s="141" t="s">
        <v>368</v>
      </c>
      <c r="C240" s="141" t="s">
        <v>142</v>
      </c>
      <c r="D240" s="143">
        <v>44562</v>
      </c>
      <c r="E240" s="143">
        <v>44926</v>
      </c>
      <c r="F240" s="141">
        <v>263</v>
      </c>
      <c r="G240" s="141">
        <v>102</v>
      </c>
      <c r="H240" s="141">
        <v>365</v>
      </c>
      <c r="I240" s="142">
        <v>44440</v>
      </c>
      <c r="J240" s="141"/>
      <c r="K240" s="141">
        <v>11136</v>
      </c>
    </row>
    <row r="241" spans="1:11" x14ac:dyDescent="0.25">
      <c r="A241" s="141" t="s">
        <v>363</v>
      </c>
      <c r="B241" s="141" t="s">
        <v>1265</v>
      </c>
      <c r="C241" s="141" t="s">
        <v>142</v>
      </c>
      <c r="D241" s="143">
        <v>44562</v>
      </c>
      <c r="E241" s="143">
        <v>44926</v>
      </c>
      <c r="F241" s="141">
        <v>135</v>
      </c>
      <c r="G241" s="141">
        <v>74</v>
      </c>
      <c r="H241" s="141">
        <v>209</v>
      </c>
      <c r="I241" s="142">
        <v>44440</v>
      </c>
      <c r="J241" s="141"/>
      <c r="K241" s="141">
        <v>91150</v>
      </c>
    </row>
    <row r="242" spans="1:11" x14ac:dyDescent="0.25">
      <c r="A242" s="141" t="s">
        <v>363</v>
      </c>
      <c r="B242" s="141" t="s">
        <v>369</v>
      </c>
      <c r="C242" s="141" t="s">
        <v>142</v>
      </c>
      <c r="D242" s="143">
        <v>44562</v>
      </c>
      <c r="E242" s="143">
        <v>44926</v>
      </c>
      <c r="F242" s="141">
        <v>145</v>
      </c>
      <c r="G242" s="141">
        <v>78</v>
      </c>
      <c r="H242" s="141">
        <v>223</v>
      </c>
      <c r="I242" s="142">
        <v>44440</v>
      </c>
      <c r="J242" s="141"/>
      <c r="K242" s="141">
        <v>12415</v>
      </c>
    </row>
    <row r="243" spans="1:11" x14ac:dyDescent="0.25">
      <c r="A243" s="141" t="s">
        <v>363</v>
      </c>
      <c r="B243" s="141" t="s">
        <v>1266</v>
      </c>
      <c r="C243" s="141" t="s">
        <v>142</v>
      </c>
      <c r="D243" s="143">
        <v>44562</v>
      </c>
      <c r="E243" s="143">
        <v>44926</v>
      </c>
      <c r="F243" s="141">
        <v>110</v>
      </c>
      <c r="G243" s="141">
        <v>53</v>
      </c>
      <c r="H243" s="141">
        <v>163</v>
      </c>
      <c r="I243" s="142">
        <v>44440</v>
      </c>
      <c r="J243" s="141"/>
      <c r="K243" s="141">
        <v>91154</v>
      </c>
    </row>
    <row r="244" spans="1:11" x14ac:dyDescent="0.25">
      <c r="A244" s="141" t="s">
        <v>363</v>
      </c>
      <c r="B244" s="141" t="s">
        <v>370</v>
      </c>
      <c r="C244" s="141" t="s">
        <v>142</v>
      </c>
      <c r="D244" s="143">
        <v>44562</v>
      </c>
      <c r="E244" s="143">
        <v>44926</v>
      </c>
      <c r="F244" s="141">
        <v>173</v>
      </c>
      <c r="G244" s="141">
        <v>71</v>
      </c>
      <c r="H244" s="141">
        <v>244</v>
      </c>
      <c r="I244" s="142">
        <v>44440</v>
      </c>
      <c r="J244" s="141"/>
      <c r="K244" s="141">
        <v>11999</v>
      </c>
    </row>
    <row r="245" spans="1:11" x14ac:dyDescent="0.25">
      <c r="A245" s="141" t="s">
        <v>363</v>
      </c>
      <c r="B245" s="141" t="s">
        <v>1267</v>
      </c>
      <c r="C245" s="141" t="s">
        <v>142</v>
      </c>
      <c r="D245" s="143">
        <v>44562</v>
      </c>
      <c r="E245" s="143">
        <v>44926</v>
      </c>
      <c r="F245" s="141">
        <v>98</v>
      </c>
      <c r="G245" s="141">
        <v>52</v>
      </c>
      <c r="H245" s="141">
        <v>150</v>
      </c>
      <c r="I245" s="142">
        <v>44440</v>
      </c>
      <c r="J245" s="141"/>
      <c r="K245" s="141">
        <v>91146</v>
      </c>
    </row>
    <row r="246" spans="1:11" x14ac:dyDescent="0.25">
      <c r="A246" s="141" t="s">
        <v>363</v>
      </c>
      <c r="B246" s="141" t="s">
        <v>371</v>
      </c>
      <c r="C246" s="141" t="s">
        <v>142</v>
      </c>
      <c r="D246" s="143">
        <v>44562</v>
      </c>
      <c r="E246" s="143">
        <v>44926</v>
      </c>
      <c r="F246" s="141">
        <v>142</v>
      </c>
      <c r="G246" s="141">
        <v>72</v>
      </c>
      <c r="H246" s="141">
        <v>214</v>
      </c>
      <c r="I246" s="142">
        <v>44440</v>
      </c>
      <c r="J246" s="141"/>
      <c r="K246" s="141">
        <v>12648</v>
      </c>
    </row>
    <row r="247" spans="1:11" x14ac:dyDescent="0.25">
      <c r="A247" s="141" t="s">
        <v>363</v>
      </c>
      <c r="B247" s="141" t="s">
        <v>1268</v>
      </c>
      <c r="C247" s="141" t="s">
        <v>142</v>
      </c>
      <c r="D247" s="143">
        <v>44562</v>
      </c>
      <c r="E247" s="143">
        <v>44926</v>
      </c>
      <c r="F247" s="141">
        <v>91</v>
      </c>
      <c r="G247" s="141">
        <v>58</v>
      </c>
      <c r="H247" s="141">
        <v>149</v>
      </c>
      <c r="I247" s="142">
        <v>44440</v>
      </c>
      <c r="J247" s="141"/>
      <c r="K247" s="141">
        <v>91145</v>
      </c>
    </row>
    <row r="248" spans="1:11" x14ac:dyDescent="0.25">
      <c r="A248" s="141" t="s">
        <v>372</v>
      </c>
      <c r="B248" s="141" t="s">
        <v>141</v>
      </c>
      <c r="C248" s="141" t="s">
        <v>142</v>
      </c>
      <c r="D248" s="143">
        <v>44562</v>
      </c>
      <c r="E248" s="143">
        <v>44926</v>
      </c>
      <c r="F248" s="141">
        <v>72</v>
      </c>
      <c r="G248" s="141">
        <v>71</v>
      </c>
      <c r="H248" s="141">
        <v>143</v>
      </c>
      <c r="I248" s="142">
        <v>42217</v>
      </c>
      <c r="J248" s="141"/>
      <c r="K248" s="141">
        <v>11829</v>
      </c>
    </row>
    <row r="249" spans="1:11" x14ac:dyDescent="0.25">
      <c r="A249" s="141" t="s">
        <v>372</v>
      </c>
      <c r="B249" s="141" t="s">
        <v>373</v>
      </c>
      <c r="C249" s="141" t="s">
        <v>142</v>
      </c>
      <c r="D249" s="143">
        <v>44562</v>
      </c>
      <c r="E249" s="143">
        <v>44926</v>
      </c>
      <c r="F249" s="141">
        <v>116</v>
      </c>
      <c r="G249" s="141">
        <v>75</v>
      </c>
      <c r="H249" s="141">
        <v>191</v>
      </c>
      <c r="I249" s="142">
        <v>42370</v>
      </c>
      <c r="J249" s="141"/>
      <c r="K249" s="141">
        <v>10384</v>
      </c>
    </row>
    <row r="250" spans="1:11" x14ac:dyDescent="0.25">
      <c r="A250" s="141" t="s">
        <v>374</v>
      </c>
      <c r="B250" s="141" t="s">
        <v>141</v>
      </c>
      <c r="C250" s="141" t="s">
        <v>142</v>
      </c>
      <c r="D250" s="143">
        <v>44562</v>
      </c>
      <c r="E250" s="143">
        <v>44926</v>
      </c>
      <c r="F250" s="141">
        <v>225</v>
      </c>
      <c r="G250" s="141">
        <v>111</v>
      </c>
      <c r="H250" s="141">
        <v>336</v>
      </c>
      <c r="I250" s="142">
        <v>44713</v>
      </c>
      <c r="J250" s="141"/>
      <c r="K250" s="141">
        <v>11917</v>
      </c>
    </row>
    <row r="251" spans="1:11" x14ac:dyDescent="0.25">
      <c r="A251" s="141" t="s">
        <v>374</v>
      </c>
      <c r="B251" s="141" t="s">
        <v>375</v>
      </c>
      <c r="C251" s="141" t="s">
        <v>142</v>
      </c>
      <c r="D251" s="143">
        <v>44562</v>
      </c>
      <c r="E251" s="143">
        <v>44926</v>
      </c>
      <c r="F251" s="141">
        <v>225</v>
      </c>
      <c r="G251" s="141">
        <v>111</v>
      </c>
      <c r="H251" s="141">
        <v>336</v>
      </c>
      <c r="I251" s="142">
        <v>44713</v>
      </c>
      <c r="J251" s="141"/>
      <c r="K251" s="141">
        <v>11044</v>
      </c>
    </row>
    <row r="252" spans="1:11" x14ac:dyDescent="0.25">
      <c r="A252" s="141" t="s">
        <v>376</v>
      </c>
      <c r="B252" s="141" t="s">
        <v>141</v>
      </c>
      <c r="C252" s="141" t="s">
        <v>142</v>
      </c>
      <c r="D252" s="143">
        <v>44562</v>
      </c>
      <c r="E252" s="143">
        <v>44926</v>
      </c>
      <c r="F252" s="141">
        <v>147</v>
      </c>
      <c r="G252" s="141">
        <v>108</v>
      </c>
      <c r="H252" s="141">
        <v>255</v>
      </c>
      <c r="I252" s="142">
        <v>44743</v>
      </c>
      <c r="J252" s="141"/>
      <c r="K252" s="141">
        <v>11745</v>
      </c>
    </row>
    <row r="253" spans="1:11" x14ac:dyDescent="0.25">
      <c r="A253" s="141" t="s">
        <v>376</v>
      </c>
      <c r="B253" s="141" t="s">
        <v>377</v>
      </c>
      <c r="C253" s="141" t="s">
        <v>142</v>
      </c>
      <c r="D253" s="143">
        <v>44562</v>
      </c>
      <c r="E253" s="143">
        <v>44926</v>
      </c>
      <c r="F253" s="141">
        <v>147</v>
      </c>
      <c r="G253" s="141">
        <v>108</v>
      </c>
      <c r="H253" s="141">
        <v>255</v>
      </c>
      <c r="I253" s="142">
        <v>44743</v>
      </c>
      <c r="J253" s="141"/>
      <c r="K253" s="141">
        <v>10044</v>
      </c>
    </row>
    <row r="254" spans="1:11" x14ac:dyDescent="0.25">
      <c r="A254" s="141" t="s">
        <v>378</v>
      </c>
      <c r="B254" s="141" t="s">
        <v>141</v>
      </c>
      <c r="C254" s="141" t="s">
        <v>142</v>
      </c>
      <c r="D254" s="143">
        <v>44562</v>
      </c>
      <c r="E254" s="143">
        <v>44926</v>
      </c>
      <c r="F254" s="141">
        <v>80</v>
      </c>
      <c r="G254" s="141">
        <v>76</v>
      </c>
      <c r="H254" s="141">
        <v>156</v>
      </c>
      <c r="I254" s="142">
        <v>41000</v>
      </c>
      <c r="J254" s="141"/>
      <c r="K254" s="141">
        <v>11839</v>
      </c>
    </row>
    <row r="255" spans="1:11" x14ac:dyDescent="0.25">
      <c r="A255" s="141" t="s">
        <v>378</v>
      </c>
      <c r="B255" s="141" t="s">
        <v>379</v>
      </c>
      <c r="C255" s="141" t="s">
        <v>142</v>
      </c>
      <c r="D255" s="143">
        <v>44562</v>
      </c>
      <c r="E255" s="143">
        <v>44926</v>
      </c>
      <c r="F255" s="141">
        <v>210</v>
      </c>
      <c r="G255" s="141">
        <v>105</v>
      </c>
      <c r="H255" s="141">
        <v>315</v>
      </c>
      <c r="I255" s="142">
        <v>44713</v>
      </c>
      <c r="J255" s="141"/>
      <c r="K255" s="141">
        <v>10724</v>
      </c>
    </row>
    <row r="256" spans="1:11" x14ac:dyDescent="0.25">
      <c r="A256" s="141" t="s">
        <v>378</v>
      </c>
      <c r="B256" s="141" t="s">
        <v>380</v>
      </c>
      <c r="C256" s="141" t="s">
        <v>142</v>
      </c>
      <c r="D256" s="143">
        <v>44562</v>
      </c>
      <c r="E256" s="143">
        <v>44926</v>
      </c>
      <c r="F256" s="141">
        <v>73</v>
      </c>
      <c r="G256" s="141">
        <v>69</v>
      </c>
      <c r="H256" s="141">
        <v>142</v>
      </c>
      <c r="I256" s="142">
        <v>44713</v>
      </c>
      <c r="J256" s="141"/>
      <c r="K256" s="141">
        <v>11489</v>
      </c>
    </row>
    <row r="257" spans="1:11" x14ac:dyDescent="0.25">
      <c r="A257" s="141" t="s">
        <v>381</v>
      </c>
      <c r="B257" s="141" t="s">
        <v>141</v>
      </c>
      <c r="C257" s="141" t="s">
        <v>142</v>
      </c>
      <c r="D257" s="143">
        <v>44562</v>
      </c>
      <c r="E257" s="143">
        <v>44926</v>
      </c>
      <c r="F257" s="141">
        <v>176</v>
      </c>
      <c r="G257" s="141">
        <v>80</v>
      </c>
      <c r="H257" s="141">
        <v>256</v>
      </c>
      <c r="I257" s="142">
        <v>44713</v>
      </c>
      <c r="J257" s="141"/>
      <c r="K257" s="141">
        <v>11912</v>
      </c>
    </row>
    <row r="258" spans="1:11" x14ac:dyDescent="0.25">
      <c r="A258" s="141" t="s">
        <v>381</v>
      </c>
      <c r="B258" s="141" t="s">
        <v>382</v>
      </c>
      <c r="C258" s="141" t="s">
        <v>142</v>
      </c>
      <c r="D258" s="143">
        <v>44694</v>
      </c>
      <c r="E258" s="143">
        <v>44849</v>
      </c>
      <c r="F258" s="141">
        <v>319</v>
      </c>
      <c r="G258" s="141">
        <v>124</v>
      </c>
      <c r="H258" s="141">
        <v>443</v>
      </c>
      <c r="I258" s="142">
        <v>42675</v>
      </c>
      <c r="J258" s="141"/>
      <c r="K258" s="141">
        <v>13394</v>
      </c>
    </row>
    <row r="259" spans="1:11" x14ac:dyDescent="0.25">
      <c r="A259" s="141" t="s">
        <v>381</v>
      </c>
      <c r="B259" s="141" t="s">
        <v>382</v>
      </c>
      <c r="C259" s="141" t="s">
        <v>158</v>
      </c>
      <c r="D259" s="143">
        <v>44850</v>
      </c>
      <c r="E259" s="143">
        <v>44693</v>
      </c>
      <c r="F259" s="141">
        <v>210</v>
      </c>
      <c r="G259" s="141">
        <v>113</v>
      </c>
      <c r="H259" s="141">
        <v>323</v>
      </c>
      <c r="I259" s="142">
        <v>42675</v>
      </c>
      <c r="J259" s="141"/>
      <c r="K259" s="141">
        <v>13394</v>
      </c>
    </row>
    <row r="260" spans="1:11" x14ac:dyDescent="0.25">
      <c r="A260" s="141" t="s">
        <v>381</v>
      </c>
      <c r="B260" s="141" t="s">
        <v>383</v>
      </c>
      <c r="C260" s="141" t="s">
        <v>142</v>
      </c>
      <c r="D260" s="143">
        <v>44694</v>
      </c>
      <c r="E260" s="143">
        <v>44849</v>
      </c>
      <c r="F260" s="141">
        <v>319</v>
      </c>
      <c r="G260" s="141">
        <v>124</v>
      </c>
      <c r="H260" s="141">
        <v>443</v>
      </c>
      <c r="I260" s="142">
        <v>42675</v>
      </c>
      <c r="J260" s="141"/>
      <c r="K260" s="141">
        <v>12718</v>
      </c>
    </row>
    <row r="261" spans="1:11" x14ac:dyDescent="0.25">
      <c r="A261" s="141" t="s">
        <v>381</v>
      </c>
      <c r="B261" s="141" t="s">
        <v>383</v>
      </c>
      <c r="C261" s="141" t="s">
        <v>158</v>
      </c>
      <c r="D261" s="143">
        <v>44850</v>
      </c>
      <c r="E261" s="143">
        <v>44693</v>
      </c>
      <c r="F261" s="141">
        <v>210</v>
      </c>
      <c r="G261" s="141">
        <v>113</v>
      </c>
      <c r="H261" s="141">
        <v>323</v>
      </c>
      <c r="I261" s="142">
        <v>42675</v>
      </c>
      <c r="J261" s="141"/>
      <c r="K261" s="141">
        <v>12718</v>
      </c>
    </row>
    <row r="262" spans="1:11" x14ac:dyDescent="0.25">
      <c r="A262" s="141" t="s">
        <v>381</v>
      </c>
      <c r="B262" s="141" t="s">
        <v>384</v>
      </c>
      <c r="C262" s="141" t="s">
        <v>142</v>
      </c>
      <c r="D262" s="143">
        <v>44682</v>
      </c>
      <c r="E262" s="143">
        <v>44849</v>
      </c>
      <c r="F262" s="141">
        <v>251</v>
      </c>
      <c r="G262" s="141">
        <v>121</v>
      </c>
      <c r="H262" s="141">
        <v>372</v>
      </c>
      <c r="I262" s="142">
        <v>42675</v>
      </c>
      <c r="J262" s="141"/>
      <c r="K262" s="141">
        <v>12719</v>
      </c>
    </row>
    <row r="263" spans="1:11" x14ac:dyDescent="0.25">
      <c r="A263" s="141" t="s">
        <v>381</v>
      </c>
      <c r="B263" s="141" t="s">
        <v>384</v>
      </c>
      <c r="C263" s="141" t="s">
        <v>158</v>
      </c>
      <c r="D263" s="143">
        <v>44850</v>
      </c>
      <c r="E263" s="143">
        <v>44681</v>
      </c>
      <c r="F263" s="141">
        <v>231</v>
      </c>
      <c r="G263" s="141">
        <v>119</v>
      </c>
      <c r="H263" s="141">
        <v>350</v>
      </c>
      <c r="I263" s="142">
        <v>42675</v>
      </c>
      <c r="J263" s="141"/>
      <c r="K263" s="141">
        <v>12719</v>
      </c>
    </row>
    <row r="264" spans="1:11" x14ac:dyDescent="0.25">
      <c r="A264" s="141" t="s">
        <v>381</v>
      </c>
      <c r="B264" s="141" t="s">
        <v>385</v>
      </c>
      <c r="C264" s="141" t="s">
        <v>142</v>
      </c>
      <c r="D264" s="143">
        <v>44562</v>
      </c>
      <c r="E264" s="143">
        <v>44926</v>
      </c>
      <c r="F264" s="141">
        <v>176</v>
      </c>
      <c r="G264" s="141">
        <v>80</v>
      </c>
      <c r="H264" s="141">
        <v>256</v>
      </c>
      <c r="I264" s="142">
        <v>44713</v>
      </c>
      <c r="J264" s="141"/>
      <c r="K264" s="141">
        <v>10838</v>
      </c>
    </row>
    <row r="265" spans="1:11" x14ac:dyDescent="0.25">
      <c r="A265" s="141" t="s">
        <v>386</v>
      </c>
      <c r="B265" s="141" t="s">
        <v>141</v>
      </c>
      <c r="C265" s="141" t="s">
        <v>142</v>
      </c>
      <c r="D265" s="143">
        <v>44562</v>
      </c>
      <c r="E265" s="143">
        <v>44926</v>
      </c>
      <c r="F265" s="141">
        <v>100</v>
      </c>
      <c r="G265" s="141">
        <v>49</v>
      </c>
      <c r="H265" s="141">
        <v>149</v>
      </c>
      <c r="I265" s="142">
        <v>42767</v>
      </c>
      <c r="J265" s="141"/>
      <c r="K265" s="141">
        <v>11746</v>
      </c>
    </row>
    <row r="266" spans="1:11" x14ac:dyDescent="0.25">
      <c r="A266" s="141" t="s">
        <v>386</v>
      </c>
      <c r="B266" s="141" t="s">
        <v>387</v>
      </c>
      <c r="C266" s="141" t="s">
        <v>142</v>
      </c>
      <c r="D266" s="143">
        <v>44562</v>
      </c>
      <c r="E266" s="143">
        <v>44926</v>
      </c>
      <c r="F266" s="141">
        <v>180</v>
      </c>
      <c r="G266" s="141">
        <v>64</v>
      </c>
      <c r="H266" s="141">
        <v>244</v>
      </c>
      <c r="I266" s="142">
        <v>42767</v>
      </c>
      <c r="J266" s="141"/>
      <c r="K266" s="141">
        <v>19973</v>
      </c>
    </row>
    <row r="267" spans="1:11" x14ac:dyDescent="0.25">
      <c r="A267" s="141" t="s">
        <v>386</v>
      </c>
      <c r="B267" s="141" t="s">
        <v>388</v>
      </c>
      <c r="C267" s="141" t="s">
        <v>142</v>
      </c>
      <c r="D267" s="143">
        <v>44562</v>
      </c>
      <c r="E267" s="143">
        <v>44926</v>
      </c>
      <c r="F267" s="141">
        <v>125</v>
      </c>
      <c r="G267" s="141">
        <v>52</v>
      </c>
      <c r="H267" s="141">
        <v>177</v>
      </c>
      <c r="I267" s="142">
        <v>43525</v>
      </c>
      <c r="J267" s="141"/>
      <c r="K267" s="141">
        <v>10441</v>
      </c>
    </row>
    <row r="268" spans="1:11" x14ac:dyDescent="0.25">
      <c r="A268" s="141" t="s">
        <v>386</v>
      </c>
      <c r="B268" s="141" t="s">
        <v>389</v>
      </c>
      <c r="C268" s="141" t="s">
        <v>142</v>
      </c>
      <c r="D268" s="143">
        <v>44562</v>
      </c>
      <c r="E268" s="143">
        <v>44926</v>
      </c>
      <c r="F268" s="141">
        <v>275</v>
      </c>
      <c r="G268" s="141">
        <v>118</v>
      </c>
      <c r="H268" s="141">
        <v>393</v>
      </c>
      <c r="I268" s="142">
        <v>44743</v>
      </c>
      <c r="J268" s="141"/>
      <c r="K268" s="141">
        <v>10047</v>
      </c>
    </row>
    <row r="269" spans="1:11" x14ac:dyDescent="0.25">
      <c r="A269" s="141" t="s">
        <v>386</v>
      </c>
      <c r="B269" s="141" t="s">
        <v>390</v>
      </c>
      <c r="C269" s="141" t="s">
        <v>142</v>
      </c>
      <c r="D269" s="143">
        <v>44562</v>
      </c>
      <c r="E269" s="143">
        <v>44926</v>
      </c>
      <c r="F269" s="141">
        <v>100</v>
      </c>
      <c r="G269" s="141">
        <v>49</v>
      </c>
      <c r="H269" s="141">
        <v>149</v>
      </c>
      <c r="I269" s="142">
        <v>42767</v>
      </c>
      <c r="J269" s="141"/>
      <c r="K269" s="141">
        <v>19975</v>
      </c>
    </row>
    <row r="270" spans="1:11" x14ac:dyDescent="0.25">
      <c r="A270" s="141" t="s">
        <v>386</v>
      </c>
      <c r="B270" s="141" t="s">
        <v>391</v>
      </c>
      <c r="C270" s="141" t="s">
        <v>142</v>
      </c>
      <c r="D270" s="143">
        <v>44562</v>
      </c>
      <c r="E270" s="143">
        <v>44926</v>
      </c>
      <c r="F270" s="141">
        <v>110</v>
      </c>
      <c r="G270" s="141">
        <v>47</v>
      </c>
      <c r="H270" s="141">
        <v>157</v>
      </c>
      <c r="I270" s="142">
        <v>42767</v>
      </c>
      <c r="J270" s="141"/>
      <c r="K270" s="141">
        <v>19970</v>
      </c>
    </row>
    <row r="271" spans="1:11" x14ac:dyDescent="0.25">
      <c r="A271" s="141" t="s">
        <v>386</v>
      </c>
      <c r="B271" s="141" t="s">
        <v>329</v>
      </c>
      <c r="C271" s="141" t="s">
        <v>142</v>
      </c>
      <c r="D271" s="143">
        <v>44562</v>
      </c>
      <c r="E271" s="143">
        <v>44926</v>
      </c>
      <c r="F271" s="141">
        <v>130</v>
      </c>
      <c r="G271" s="141">
        <v>60</v>
      </c>
      <c r="H271" s="141">
        <v>190</v>
      </c>
      <c r="I271" s="142">
        <v>42767</v>
      </c>
      <c r="J271" s="141"/>
      <c r="K271" s="141">
        <v>13872</v>
      </c>
    </row>
    <row r="272" spans="1:11" x14ac:dyDescent="0.25">
      <c r="A272" s="141" t="s">
        <v>386</v>
      </c>
      <c r="B272" s="141" t="s">
        <v>392</v>
      </c>
      <c r="C272" s="141" t="s">
        <v>142</v>
      </c>
      <c r="D272" s="143">
        <v>44562</v>
      </c>
      <c r="E272" s="143">
        <v>44926</v>
      </c>
      <c r="F272" s="141">
        <v>128</v>
      </c>
      <c r="G272" s="141">
        <v>63</v>
      </c>
      <c r="H272" s="141">
        <v>191</v>
      </c>
      <c r="I272" s="142">
        <v>42767</v>
      </c>
      <c r="J272" s="141"/>
      <c r="K272" s="141">
        <v>19972</v>
      </c>
    </row>
    <row r="273" spans="1:11" x14ac:dyDescent="0.25">
      <c r="A273" s="141" t="s">
        <v>907</v>
      </c>
      <c r="B273" s="141" t="s">
        <v>907</v>
      </c>
      <c r="C273" s="141" t="s">
        <v>142</v>
      </c>
      <c r="D273" s="143">
        <v>44562</v>
      </c>
      <c r="E273" s="143">
        <v>44926</v>
      </c>
      <c r="F273" s="141">
        <v>194</v>
      </c>
      <c r="G273" s="141">
        <v>111</v>
      </c>
      <c r="H273" s="141">
        <v>305</v>
      </c>
      <c r="I273" s="142">
        <v>41214</v>
      </c>
      <c r="J273" s="141"/>
      <c r="K273" s="141">
        <v>10088</v>
      </c>
    </row>
    <row r="274" spans="1:11" x14ac:dyDescent="0.25">
      <c r="A274" s="141" t="s">
        <v>393</v>
      </c>
      <c r="B274" s="141" t="s">
        <v>141</v>
      </c>
      <c r="C274" s="141" t="s">
        <v>142</v>
      </c>
      <c r="D274" s="143">
        <v>44562</v>
      </c>
      <c r="E274" s="143">
        <v>44926</v>
      </c>
      <c r="F274" s="141">
        <v>179</v>
      </c>
      <c r="G274" s="141">
        <v>84</v>
      </c>
      <c r="H274" s="141">
        <v>263</v>
      </c>
      <c r="I274" s="142">
        <v>44713</v>
      </c>
      <c r="J274" s="141"/>
      <c r="K274" s="141">
        <v>11764</v>
      </c>
    </row>
    <row r="275" spans="1:11" x14ac:dyDescent="0.25">
      <c r="A275" s="141" t="s">
        <v>393</v>
      </c>
      <c r="B275" s="141" t="s">
        <v>394</v>
      </c>
      <c r="C275" s="141" t="s">
        <v>142</v>
      </c>
      <c r="D275" s="143">
        <v>44562</v>
      </c>
      <c r="E275" s="143">
        <v>44926</v>
      </c>
      <c r="F275" s="141">
        <v>245</v>
      </c>
      <c r="G275" s="141">
        <v>120</v>
      </c>
      <c r="H275" s="141">
        <v>365</v>
      </c>
      <c r="I275" s="142">
        <v>44713</v>
      </c>
      <c r="J275" s="141"/>
      <c r="K275" s="141">
        <v>13359</v>
      </c>
    </row>
    <row r="276" spans="1:11" x14ac:dyDescent="0.25">
      <c r="A276" s="141" t="s">
        <v>393</v>
      </c>
      <c r="B276" s="141" t="s">
        <v>395</v>
      </c>
      <c r="C276" s="141" t="s">
        <v>142</v>
      </c>
      <c r="D276" s="143">
        <v>44562</v>
      </c>
      <c r="E276" s="143">
        <v>44926</v>
      </c>
      <c r="F276" s="141">
        <v>245</v>
      </c>
      <c r="G276" s="141">
        <v>120</v>
      </c>
      <c r="H276" s="141">
        <v>365</v>
      </c>
      <c r="I276" s="142">
        <v>44713</v>
      </c>
      <c r="J276" s="141"/>
      <c r="K276" s="141">
        <v>11139</v>
      </c>
    </row>
    <row r="277" spans="1:11" x14ac:dyDescent="0.25">
      <c r="A277" s="141" t="s">
        <v>393</v>
      </c>
      <c r="B277" s="141" t="s">
        <v>396</v>
      </c>
      <c r="C277" s="141" t="s">
        <v>142</v>
      </c>
      <c r="D277" s="143">
        <v>44562</v>
      </c>
      <c r="E277" s="143">
        <v>44926</v>
      </c>
      <c r="F277" s="141">
        <v>185</v>
      </c>
      <c r="G277" s="141">
        <v>101</v>
      </c>
      <c r="H277" s="141">
        <v>286</v>
      </c>
      <c r="I277" s="142">
        <v>44713</v>
      </c>
      <c r="J277" s="141"/>
      <c r="K277" s="141">
        <v>10126</v>
      </c>
    </row>
    <row r="278" spans="1:11" x14ac:dyDescent="0.25">
      <c r="A278" s="141" t="s">
        <v>393</v>
      </c>
      <c r="B278" s="141" t="s">
        <v>397</v>
      </c>
      <c r="C278" s="141" t="s">
        <v>142</v>
      </c>
      <c r="D278" s="143">
        <v>44562</v>
      </c>
      <c r="E278" s="143">
        <v>44926</v>
      </c>
      <c r="F278" s="141">
        <v>155</v>
      </c>
      <c r="G278" s="141">
        <v>117</v>
      </c>
      <c r="H278" s="141">
        <v>272</v>
      </c>
      <c r="I278" s="142">
        <v>44713</v>
      </c>
      <c r="J278" s="141"/>
      <c r="K278" s="141">
        <v>13518</v>
      </c>
    </row>
    <row r="279" spans="1:11" x14ac:dyDescent="0.25">
      <c r="A279" s="141" t="s">
        <v>398</v>
      </c>
      <c r="B279" s="141" t="s">
        <v>141</v>
      </c>
      <c r="C279" s="141" t="s">
        <v>142</v>
      </c>
      <c r="D279" s="143">
        <v>44562</v>
      </c>
      <c r="E279" s="143">
        <v>44926</v>
      </c>
      <c r="F279" s="141">
        <v>139</v>
      </c>
      <c r="G279" s="141">
        <v>82</v>
      </c>
      <c r="H279" s="141">
        <v>221</v>
      </c>
      <c r="I279" s="142">
        <v>43739</v>
      </c>
      <c r="J279" s="141"/>
      <c r="K279" s="141">
        <v>11913</v>
      </c>
    </row>
    <row r="280" spans="1:11" x14ac:dyDescent="0.25">
      <c r="A280" s="141" t="s">
        <v>398</v>
      </c>
      <c r="B280" s="141" t="s">
        <v>399</v>
      </c>
      <c r="C280" s="141" t="s">
        <v>142</v>
      </c>
      <c r="D280" s="143">
        <v>44562</v>
      </c>
      <c r="E280" s="143">
        <v>44926</v>
      </c>
      <c r="F280" s="141">
        <v>132</v>
      </c>
      <c r="G280" s="141">
        <v>84</v>
      </c>
      <c r="H280" s="141">
        <v>216</v>
      </c>
      <c r="I280" s="142">
        <v>43739</v>
      </c>
      <c r="J280" s="141"/>
      <c r="K280" s="141">
        <v>13581</v>
      </c>
    </row>
    <row r="281" spans="1:11" x14ac:dyDescent="0.25">
      <c r="A281" s="141" t="s">
        <v>398</v>
      </c>
      <c r="B281" s="141" t="s">
        <v>400</v>
      </c>
      <c r="C281" s="141" t="s">
        <v>142</v>
      </c>
      <c r="D281" s="143">
        <v>44562</v>
      </c>
      <c r="E281" s="143">
        <v>44926</v>
      </c>
      <c r="F281" s="141">
        <v>255</v>
      </c>
      <c r="G281" s="141">
        <v>102</v>
      </c>
      <c r="H281" s="141">
        <v>357</v>
      </c>
      <c r="I281" s="142">
        <v>44774</v>
      </c>
      <c r="J281" s="141"/>
      <c r="K281" s="141">
        <v>10839</v>
      </c>
    </row>
    <row r="282" spans="1:11" x14ac:dyDescent="0.25">
      <c r="A282" s="141" t="s">
        <v>401</v>
      </c>
      <c r="B282" s="141" t="s">
        <v>141</v>
      </c>
      <c r="C282" s="141" t="s">
        <v>142</v>
      </c>
      <c r="D282" s="143">
        <v>44562</v>
      </c>
      <c r="E282" s="143">
        <v>44926</v>
      </c>
      <c r="F282" s="141">
        <v>113</v>
      </c>
      <c r="G282" s="141">
        <v>63</v>
      </c>
      <c r="H282" s="141">
        <v>176</v>
      </c>
      <c r="I282" s="142">
        <v>43374</v>
      </c>
      <c r="J282" s="141"/>
      <c r="K282" s="141">
        <v>11952</v>
      </c>
    </row>
    <row r="283" spans="1:11" x14ac:dyDescent="0.25">
      <c r="A283" s="141" t="s">
        <v>401</v>
      </c>
      <c r="B283" s="141" t="s">
        <v>402</v>
      </c>
      <c r="C283" s="141" t="s">
        <v>142</v>
      </c>
      <c r="D283" s="143">
        <v>44562</v>
      </c>
      <c r="E283" s="143">
        <v>44926</v>
      </c>
      <c r="F283" s="141">
        <v>168</v>
      </c>
      <c r="G283" s="141">
        <v>69</v>
      </c>
      <c r="H283" s="141">
        <v>237</v>
      </c>
      <c r="I283" s="142">
        <v>43374</v>
      </c>
      <c r="J283" s="141"/>
      <c r="K283" s="141">
        <v>11730</v>
      </c>
    </row>
    <row r="284" spans="1:11" x14ac:dyDescent="0.25">
      <c r="A284" s="141" t="s">
        <v>403</v>
      </c>
      <c r="B284" s="141" t="s">
        <v>141</v>
      </c>
      <c r="C284" s="141" t="s">
        <v>142</v>
      </c>
      <c r="D284" s="143">
        <v>44562</v>
      </c>
      <c r="E284" s="143">
        <v>44926</v>
      </c>
      <c r="F284" s="141">
        <v>130</v>
      </c>
      <c r="G284" s="141">
        <v>101</v>
      </c>
      <c r="H284" s="141">
        <v>231</v>
      </c>
      <c r="I284" s="142">
        <v>42736</v>
      </c>
      <c r="J284" s="141">
        <v>2</v>
      </c>
      <c r="K284" s="141">
        <v>11888</v>
      </c>
    </row>
    <row r="285" spans="1:11" x14ac:dyDescent="0.25">
      <c r="A285" s="141" t="s">
        <v>403</v>
      </c>
      <c r="B285" s="141" t="s">
        <v>404</v>
      </c>
      <c r="C285" s="141" t="s">
        <v>142</v>
      </c>
      <c r="D285" s="143">
        <v>44562</v>
      </c>
      <c r="E285" s="143">
        <v>44926</v>
      </c>
      <c r="F285" s="141">
        <v>165</v>
      </c>
      <c r="G285" s="141">
        <v>114</v>
      </c>
      <c r="H285" s="141">
        <v>279</v>
      </c>
      <c r="I285" s="142">
        <v>42736</v>
      </c>
      <c r="J285" s="141"/>
      <c r="K285" s="141">
        <v>10427</v>
      </c>
    </row>
    <row r="286" spans="1:11" x14ac:dyDescent="0.25">
      <c r="A286" s="141" t="s">
        <v>403</v>
      </c>
      <c r="B286" s="141" t="s">
        <v>405</v>
      </c>
      <c r="C286" s="141" t="s">
        <v>142</v>
      </c>
      <c r="D286" s="143">
        <v>44562</v>
      </c>
      <c r="E286" s="143">
        <v>44926</v>
      </c>
      <c r="F286" s="141">
        <v>134</v>
      </c>
      <c r="G286" s="141">
        <v>106</v>
      </c>
      <c r="H286" s="141">
        <v>240</v>
      </c>
      <c r="I286" s="142">
        <v>42736</v>
      </c>
      <c r="J286" s="141"/>
      <c r="K286" s="141">
        <v>11500</v>
      </c>
    </row>
    <row r="287" spans="1:11" x14ac:dyDescent="0.25">
      <c r="A287" s="141" t="s">
        <v>403</v>
      </c>
      <c r="B287" s="141" t="s">
        <v>406</v>
      </c>
      <c r="C287" s="141" t="s">
        <v>142</v>
      </c>
      <c r="D287" s="143">
        <v>44562</v>
      </c>
      <c r="E287" s="143">
        <v>44926</v>
      </c>
      <c r="F287" s="141">
        <v>240</v>
      </c>
      <c r="G287" s="141">
        <v>152</v>
      </c>
      <c r="H287" s="141">
        <v>392</v>
      </c>
      <c r="I287" s="142">
        <v>44562</v>
      </c>
      <c r="J287" s="141"/>
      <c r="K287" s="141">
        <v>10424</v>
      </c>
    </row>
    <row r="288" spans="1:11" x14ac:dyDescent="0.25">
      <c r="A288" s="141" t="s">
        <v>403</v>
      </c>
      <c r="B288" s="141" t="s">
        <v>407</v>
      </c>
      <c r="C288" s="141" t="s">
        <v>142</v>
      </c>
      <c r="D288" s="143">
        <v>44562</v>
      </c>
      <c r="E288" s="143">
        <v>44926</v>
      </c>
      <c r="F288" s="141">
        <v>197</v>
      </c>
      <c r="G288" s="141">
        <v>126</v>
      </c>
      <c r="H288" s="141">
        <v>323</v>
      </c>
      <c r="I288" s="142">
        <v>42736</v>
      </c>
      <c r="J288" s="141"/>
      <c r="K288" s="141">
        <v>10425</v>
      </c>
    </row>
    <row r="289" spans="1:11" x14ac:dyDescent="0.25">
      <c r="A289" s="141" t="s">
        <v>403</v>
      </c>
      <c r="B289" s="141" t="s">
        <v>408</v>
      </c>
      <c r="C289" s="141" t="s">
        <v>142</v>
      </c>
      <c r="D289" s="143">
        <v>44562</v>
      </c>
      <c r="E289" s="143">
        <v>44926</v>
      </c>
      <c r="F289" s="141">
        <v>120</v>
      </c>
      <c r="G289" s="141">
        <v>109</v>
      </c>
      <c r="H289" s="141">
        <v>229</v>
      </c>
      <c r="I289" s="142">
        <v>42736</v>
      </c>
      <c r="J289" s="141"/>
      <c r="K289" s="141">
        <v>12341</v>
      </c>
    </row>
    <row r="290" spans="1:11" x14ac:dyDescent="0.25">
      <c r="A290" s="141" t="s">
        <v>409</v>
      </c>
      <c r="B290" s="141" t="s">
        <v>141</v>
      </c>
      <c r="C290" s="141" t="s">
        <v>142</v>
      </c>
      <c r="D290" s="143">
        <v>44562</v>
      </c>
      <c r="E290" s="143">
        <v>44926</v>
      </c>
      <c r="F290" s="141">
        <v>197</v>
      </c>
      <c r="G290" s="141">
        <v>101</v>
      </c>
      <c r="H290" s="141">
        <v>298</v>
      </c>
      <c r="I290" s="142">
        <v>44713</v>
      </c>
      <c r="J290" s="141"/>
      <c r="K290" s="141">
        <v>11765</v>
      </c>
    </row>
    <row r="291" spans="1:11" x14ac:dyDescent="0.25">
      <c r="A291" s="141" t="s">
        <v>409</v>
      </c>
      <c r="B291" s="141" t="s">
        <v>410</v>
      </c>
      <c r="C291" s="141" t="s">
        <v>142</v>
      </c>
      <c r="D291" s="143">
        <v>44562</v>
      </c>
      <c r="E291" s="143">
        <v>44926</v>
      </c>
      <c r="F291" s="141">
        <v>187</v>
      </c>
      <c r="G291" s="141">
        <v>106</v>
      </c>
      <c r="H291" s="141">
        <v>293</v>
      </c>
      <c r="I291" s="142">
        <v>44713</v>
      </c>
      <c r="J291" s="141"/>
      <c r="K291" s="141">
        <v>12505</v>
      </c>
    </row>
    <row r="292" spans="1:11" x14ac:dyDescent="0.25">
      <c r="A292" s="141" t="s">
        <v>409</v>
      </c>
      <c r="B292" s="141" t="s">
        <v>411</v>
      </c>
      <c r="C292" s="141" t="s">
        <v>142</v>
      </c>
      <c r="D292" s="143">
        <v>44562</v>
      </c>
      <c r="E292" s="143">
        <v>44926</v>
      </c>
      <c r="F292" s="141">
        <v>219</v>
      </c>
      <c r="G292" s="141">
        <v>142</v>
      </c>
      <c r="H292" s="141">
        <v>361</v>
      </c>
      <c r="I292" s="142">
        <v>44713</v>
      </c>
      <c r="J292" s="141"/>
      <c r="K292" s="141">
        <v>10129</v>
      </c>
    </row>
    <row r="293" spans="1:11" x14ac:dyDescent="0.25">
      <c r="A293" s="141" t="s">
        <v>409</v>
      </c>
      <c r="B293" s="141" t="s">
        <v>412</v>
      </c>
      <c r="C293" s="141" t="s">
        <v>142</v>
      </c>
      <c r="D293" s="143">
        <v>44562</v>
      </c>
      <c r="E293" s="143">
        <v>44926</v>
      </c>
      <c r="F293" s="141">
        <v>219</v>
      </c>
      <c r="G293" s="141">
        <v>142</v>
      </c>
      <c r="H293" s="141">
        <v>361</v>
      </c>
      <c r="I293" s="142">
        <v>44713</v>
      </c>
      <c r="J293" s="141"/>
      <c r="K293" s="141">
        <v>13841</v>
      </c>
    </row>
    <row r="294" spans="1:11" x14ac:dyDescent="0.25">
      <c r="A294" s="141" t="s">
        <v>409</v>
      </c>
      <c r="B294" s="141" t="s">
        <v>413</v>
      </c>
      <c r="C294" s="141" t="s">
        <v>142</v>
      </c>
      <c r="D294" s="143">
        <v>44562</v>
      </c>
      <c r="E294" s="143">
        <v>44926</v>
      </c>
      <c r="F294" s="141">
        <v>194</v>
      </c>
      <c r="G294" s="141">
        <v>112</v>
      </c>
      <c r="H294" s="141">
        <v>306</v>
      </c>
      <c r="I294" s="142">
        <v>44713</v>
      </c>
      <c r="J294" s="141"/>
      <c r="K294" s="141">
        <v>12507</v>
      </c>
    </row>
    <row r="295" spans="1:11" x14ac:dyDescent="0.25">
      <c r="A295" s="141" t="s">
        <v>414</v>
      </c>
      <c r="B295" s="141" t="s">
        <v>141</v>
      </c>
      <c r="C295" s="141" t="s">
        <v>142</v>
      </c>
      <c r="D295" s="143">
        <v>44562</v>
      </c>
      <c r="E295" s="143">
        <v>44926</v>
      </c>
      <c r="F295" s="141">
        <v>85</v>
      </c>
      <c r="G295" s="141">
        <v>69</v>
      </c>
      <c r="H295" s="141">
        <v>154</v>
      </c>
      <c r="I295" s="142">
        <v>40575</v>
      </c>
      <c r="J295" s="141"/>
      <c r="K295" s="141">
        <v>11821</v>
      </c>
    </row>
    <row r="296" spans="1:11" x14ac:dyDescent="0.25">
      <c r="A296" s="141" t="s">
        <v>414</v>
      </c>
      <c r="B296" s="141" t="s">
        <v>415</v>
      </c>
      <c r="C296" s="141" t="s">
        <v>142</v>
      </c>
      <c r="D296" s="143">
        <v>44562</v>
      </c>
      <c r="E296" s="143">
        <v>44926</v>
      </c>
      <c r="F296" s="141">
        <v>249</v>
      </c>
      <c r="G296" s="141">
        <v>132</v>
      </c>
      <c r="H296" s="141">
        <v>381</v>
      </c>
      <c r="I296" s="142">
        <v>43070</v>
      </c>
      <c r="J296" s="141"/>
      <c r="K296" s="141">
        <v>11078</v>
      </c>
    </row>
    <row r="297" spans="1:11" x14ac:dyDescent="0.25">
      <c r="A297" s="141" t="s">
        <v>416</v>
      </c>
      <c r="B297" s="141" t="s">
        <v>417</v>
      </c>
      <c r="C297" s="141" t="s">
        <v>142</v>
      </c>
      <c r="D297" s="143">
        <v>44562</v>
      </c>
      <c r="E297" s="143">
        <v>44926</v>
      </c>
      <c r="F297" s="141">
        <v>195</v>
      </c>
      <c r="G297" s="141">
        <v>117</v>
      </c>
      <c r="H297" s="141">
        <v>312</v>
      </c>
      <c r="I297" s="142">
        <v>43862</v>
      </c>
      <c r="J297" s="141"/>
      <c r="K297" s="141">
        <v>11140</v>
      </c>
    </row>
    <row r="298" spans="1:11" x14ac:dyDescent="0.25">
      <c r="A298" s="141" t="s">
        <v>418</v>
      </c>
      <c r="B298" s="141" t="s">
        <v>141</v>
      </c>
      <c r="C298" s="141" t="s">
        <v>142</v>
      </c>
      <c r="D298" s="143">
        <v>44562</v>
      </c>
      <c r="E298" s="143">
        <v>44926</v>
      </c>
      <c r="F298" s="141">
        <v>180</v>
      </c>
      <c r="G298" s="141">
        <v>60</v>
      </c>
      <c r="H298" s="141">
        <v>240</v>
      </c>
      <c r="I298" s="142">
        <v>44652</v>
      </c>
      <c r="J298" s="141"/>
      <c r="K298" s="141">
        <v>11747</v>
      </c>
    </row>
    <row r="299" spans="1:11" x14ac:dyDescent="0.25">
      <c r="A299" s="141" t="s">
        <v>418</v>
      </c>
      <c r="B299" s="141" t="s">
        <v>419</v>
      </c>
      <c r="C299" s="141" t="s">
        <v>142</v>
      </c>
      <c r="D299" s="143">
        <v>44562</v>
      </c>
      <c r="E299" s="143">
        <v>44926</v>
      </c>
      <c r="F299" s="141">
        <v>225</v>
      </c>
      <c r="G299" s="141">
        <v>63</v>
      </c>
      <c r="H299" s="141">
        <v>288</v>
      </c>
      <c r="I299" s="142">
        <v>44774</v>
      </c>
      <c r="J299" s="141"/>
      <c r="K299" s="141">
        <v>12936</v>
      </c>
    </row>
    <row r="300" spans="1:11" x14ac:dyDescent="0.25">
      <c r="A300" s="141" t="s">
        <v>418</v>
      </c>
      <c r="B300" s="141" t="s">
        <v>420</v>
      </c>
      <c r="C300" s="141" t="s">
        <v>142</v>
      </c>
      <c r="D300" s="143">
        <v>44562</v>
      </c>
      <c r="E300" s="143">
        <v>44926</v>
      </c>
      <c r="F300" s="141">
        <v>280</v>
      </c>
      <c r="G300" s="141">
        <v>83</v>
      </c>
      <c r="H300" s="141">
        <v>363</v>
      </c>
      <c r="I300" s="142">
        <v>42522</v>
      </c>
      <c r="J300" s="141"/>
      <c r="K300" s="141">
        <v>11141</v>
      </c>
    </row>
    <row r="301" spans="1:11" x14ac:dyDescent="0.25">
      <c r="A301" s="141" t="s">
        <v>418</v>
      </c>
      <c r="B301" s="141" t="s">
        <v>421</v>
      </c>
      <c r="C301" s="141" t="s">
        <v>142</v>
      </c>
      <c r="D301" s="143">
        <v>44562</v>
      </c>
      <c r="E301" s="143">
        <v>44926</v>
      </c>
      <c r="F301" s="141">
        <v>200</v>
      </c>
      <c r="G301" s="141">
        <v>46</v>
      </c>
      <c r="H301" s="141">
        <v>246</v>
      </c>
      <c r="I301" s="142">
        <v>44774</v>
      </c>
      <c r="J301" s="141"/>
      <c r="K301" s="141">
        <v>11142</v>
      </c>
    </row>
    <row r="302" spans="1:11" x14ac:dyDescent="0.25">
      <c r="A302" s="141" t="s">
        <v>418</v>
      </c>
      <c r="B302" s="141" t="s">
        <v>422</v>
      </c>
      <c r="C302" s="141" t="s">
        <v>142</v>
      </c>
      <c r="D302" s="143">
        <v>44562</v>
      </c>
      <c r="E302" s="143">
        <v>44926</v>
      </c>
      <c r="F302" s="141">
        <v>217</v>
      </c>
      <c r="G302" s="141">
        <v>65</v>
      </c>
      <c r="H302" s="141">
        <v>282</v>
      </c>
      <c r="I302" s="142">
        <v>44774</v>
      </c>
      <c r="J302" s="141"/>
      <c r="K302" s="141">
        <v>12933</v>
      </c>
    </row>
    <row r="303" spans="1:11" x14ac:dyDescent="0.25">
      <c r="A303" s="141" t="s">
        <v>418</v>
      </c>
      <c r="B303" s="141" t="s">
        <v>423</v>
      </c>
      <c r="C303" s="141" t="s">
        <v>142</v>
      </c>
      <c r="D303" s="143">
        <v>44562</v>
      </c>
      <c r="E303" s="143">
        <v>44926</v>
      </c>
      <c r="F303" s="141">
        <v>200</v>
      </c>
      <c r="G303" s="141">
        <v>90</v>
      </c>
      <c r="H303" s="141">
        <v>290</v>
      </c>
      <c r="I303" s="142">
        <v>44774</v>
      </c>
      <c r="J303" s="141"/>
      <c r="K303" s="141">
        <v>10054</v>
      </c>
    </row>
    <row r="304" spans="1:11" x14ac:dyDescent="0.25">
      <c r="A304" s="141" t="s">
        <v>418</v>
      </c>
      <c r="B304" s="141" t="s">
        <v>424</v>
      </c>
      <c r="C304" s="141" t="s">
        <v>142</v>
      </c>
      <c r="D304" s="143">
        <v>44562</v>
      </c>
      <c r="E304" s="143">
        <v>44926</v>
      </c>
      <c r="F304" s="141">
        <v>150</v>
      </c>
      <c r="G304" s="141">
        <v>63</v>
      </c>
      <c r="H304" s="141">
        <v>213</v>
      </c>
      <c r="I304" s="142">
        <v>42522</v>
      </c>
      <c r="J304" s="141"/>
      <c r="K304" s="141">
        <v>11143</v>
      </c>
    </row>
    <row r="305" spans="1:11" x14ac:dyDescent="0.25">
      <c r="A305" s="141" t="s">
        <v>425</v>
      </c>
      <c r="B305" s="141" t="s">
        <v>141</v>
      </c>
      <c r="C305" s="141" t="s">
        <v>142</v>
      </c>
      <c r="D305" s="143">
        <v>44562</v>
      </c>
      <c r="E305" s="143">
        <v>44926</v>
      </c>
      <c r="F305" s="141">
        <v>122</v>
      </c>
      <c r="G305" s="141">
        <v>94</v>
      </c>
      <c r="H305" s="141">
        <v>216</v>
      </c>
      <c r="I305" s="142">
        <v>44409</v>
      </c>
      <c r="J305" s="141"/>
      <c r="K305" s="141">
        <v>11910</v>
      </c>
    </row>
    <row r="306" spans="1:11" x14ac:dyDescent="0.25">
      <c r="A306" s="141" t="s">
        <v>425</v>
      </c>
      <c r="B306" s="141" t="s">
        <v>426</v>
      </c>
      <c r="C306" s="141" t="s">
        <v>142</v>
      </c>
      <c r="D306" s="143">
        <v>44562</v>
      </c>
      <c r="E306" s="143">
        <v>44926</v>
      </c>
      <c r="F306" s="141">
        <v>122</v>
      </c>
      <c r="G306" s="141">
        <v>94</v>
      </c>
      <c r="H306" s="141">
        <v>216</v>
      </c>
      <c r="I306" s="142">
        <v>44409</v>
      </c>
      <c r="J306" s="141"/>
      <c r="K306" s="141">
        <v>12132</v>
      </c>
    </row>
    <row r="307" spans="1:11" x14ac:dyDescent="0.25">
      <c r="A307" s="141" t="s">
        <v>425</v>
      </c>
      <c r="B307" s="141" t="s">
        <v>427</v>
      </c>
      <c r="C307" s="141" t="s">
        <v>142</v>
      </c>
      <c r="D307" s="143">
        <v>44562</v>
      </c>
      <c r="E307" s="143">
        <v>44926</v>
      </c>
      <c r="F307" s="141">
        <v>300</v>
      </c>
      <c r="G307" s="141">
        <v>136</v>
      </c>
      <c r="H307" s="141">
        <v>436</v>
      </c>
      <c r="I307" s="142">
        <v>44409</v>
      </c>
      <c r="J307" s="141"/>
      <c r="K307" s="141">
        <v>13928</v>
      </c>
    </row>
    <row r="308" spans="1:11" x14ac:dyDescent="0.25">
      <c r="A308" s="141" t="s">
        <v>425</v>
      </c>
      <c r="B308" s="141" t="s">
        <v>428</v>
      </c>
      <c r="C308" s="141" t="s">
        <v>142</v>
      </c>
      <c r="D308" s="143">
        <v>44562</v>
      </c>
      <c r="E308" s="143">
        <v>44926</v>
      </c>
      <c r="F308" s="141">
        <v>149</v>
      </c>
      <c r="G308" s="141">
        <v>102</v>
      </c>
      <c r="H308" s="141">
        <v>251</v>
      </c>
      <c r="I308" s="142">
        <v>44409</v>
      </c>
      <c r="J308" s="141"/>
      <c r="K308" s="141">
        <v>10057</v>
      </c>
    </row>
    <row r="309" spans="1:11" x14ac:dyDescent="0.25">
      <c r="A309" s="141" t="s">
        <v>425</v>
      </c>
      <c r="B309" s="141" t="s">
        <v>429</v>
      </c>
      <c r="C309" s="141" t="s">
        <v>142</v>
      </c>
      <c r="D309" s="143">
        <v>44562</v>
      </c>
      <c r="E309" s="143">
        <v>44926</v>
      </c>
      <c r="F309" s="141">
        <v>118</v>
      </c>
      <c r="G309" s="141">
        <v>89</v>
      </c>
      <c r="H309" s="141">
        <v>207</v>
      </c>
      <c r="I309" s="142">
        <v>43252</v>
      </c>
      <c r="J309" s="141"/>
      <c r="K309" s="141">
        <v>12002</v>
      </c>
    </row>
    <row r="310" spans="1:11" x14ac:dyDescent="0.25">
      <c r="A310" s="141" t="s">
        <v>425</v>
      </c>
      <c r="B310" s="141" t="s">
        <v>430</v>
      </c>
      <c r="C310" s="141" t="s">
        <v>142</v>
      </c>
      <c r="D310" s="143">
        <v>44562</v>
      </c>
      <c r="E310" s="143">
        <v>44926</v>
      </c>
      <c r="F310" s="141">
        <v>190</v>
      </c>
      <c r="G310" s="141">
        <v>107</v>
      </c>
      <c r="H310" s="141">
        <v>297</v>
      </c>
      <c r="I310" s="142">
        <v>42064</v>
      </c>
      <c r="J310" s="141"/>
      <c r="K310" s="141">
        <v>10056</v>
      </c>
    </row>
    <row r="311" spans="1:11" x14ac:dyDescent="0.25">
      <c r="A311" s="141" t="s">
        <v>431</v>
      </c>
      <c r="B311" s="141" t="s">
        <v>141</v>
      </c>
      <c r="C311" s="141" t="s">
        <v>142</v>
      </c>
      <c r="D311" s="143">
        <v>44562</v>
      </c>
      <c r="E311" s="143">
        <v>44926</v>
      </c>
      <c r="F311" s="141">
        <v>165</v>
      </c>
      <c r="G311" s="141">
        <v>70</v>
      </c>
      <c r="H311" s="141">
        <v>235</v>
      </c>
      <c r="I311" s="142">
        <v>43770</v>
      </c>
      <c r="J311" s="141">
        <v>2</v>
      </c>
      <c r="K311" s="141">
        <v>11809</v>
      </c>
    </row>
    <row r="312" spans="1:11" x14ac:dyDescent="0.25">
      <c r="A312" s="141" t="s">
        <v>431</v>
      </c>
      <c r="B312" s="141" t="s">
        <v>432</v>
      </c>
      <c r="C312" s="141" t="s">
        <v>142</v>
      </c>
      <c r="D312" s="143">
        <v>44562</v>
      </c>
      <c r="E312" s="143">
        <v>44926</v>
      </c>
      <c r="F312" s="141">
        <v>175</v>
      </c>
      <c r="G312" s="141">
        <v>95</v>
      </c>
      <c r="H312" s="141">
        <v>270</v>
      </c>
      <c r="I312" s="142">
        <v>43831</v>
      </c>
      <c r="J312" s="141">
        <v>2</v>
      </c>
      <c r="K312" s="141">
        <v>10329</v>
      </c>
    </row>
    <row r="313" spans="1:11" x14ac:dyDescent="0.25">
      <c r="A313" s="141" t="s">
        <v>431</v>
      </c>
      <c r="B313" s="141" t="s">
        <v>433</v>
      </c>
      <c r="C313" s="141" t="s">
        <v>142</v>
      </c>
      <c r="D313" s="143">
        <v>44652</v>
      </c>
      <c r="E313" s="143">
        <v>44834</v>
      </c>
      <c r="F313" s="141">
        <v>135</v>
      </c>
      <c r="G313" s="141">
        <v>102</v>
      </c>
      <c r="H313" s="141">
        <v>237</v>
      </c>
      <c r="I313" s="142">
        <v>43770</v>
      </c>
      <c r="J313" s="141">
        <v>2</v>
      </c>
      <c r="K313" s="141">
        <v>11145</v>
      </c>
    </row>
    <row r="314" spans="1:11" x14ac:dyDescent="0.25">
      <c r="A314" s="141" t="s">
        <v>431</v>
      </c>
      <c r="B314" s="141" t="s">
        <v>433</v>
      </c>
      <c r="C314" s="141" t="s">
        <v>158</v>
      </c>
      <c r="D314" s="143">
        <v>44835</v>
      </c>
      <c r="E314" s="143">
        <v>44651</v>
      </c>
      <c r="F314" s="141">
        <v>165</v>
      </c>
      <c r="G314" s="141">
        <v>105</v>
      </c>
      <c r="H314" s="141">
        <v>270</v>
      </c>
      <c r="I314" s="142">
        <v>43770</v>
      </c>
      <c r="J314" s="141">
        <v>2</v>
      </c>
      <c r="K314" s="141">
        <v>11145</v>
      </c>
    </row>
    <row r="315" spans="1:11" x14ac:dyDescent="0.25">
      <c r="A315" s="141" t="s">
        <v>431</v>
      </c>
      <c r="B315" s="141" t="s">
        <v>434</v>
      </c>
      <c r="C315" s="141" t="s">
        <v>142</v>
      </c>
      <c r="D315" s="143">
        <v>44562</v>
      </c>
      <c r="E315" s="143">
        <v>44926</v>
      </c>
      <c r="F315" s="141">
        <v>175</v>
      </c>
      <c r="G315" s="141">
        <v>98</v>
      </c>
      <c r="H315" s="141">
        <v>273</v>
      </c>
      <c r="I315" s="142">
        <v>44682</v>
      </c>
      <c r="J315" s="141">
        <v>2</v>
      </c>
      <c r="K315" s="141">
        <v>10328</v>
      </c>
    </row>
    <row r="316" spans="1:11" x14ac:dyDescent="0.25">
      <c r="A316" s="141" t="s">
        <v>431</v>
      </c>
      <c r="B316" s="141" t="s">
        <v>435</v>
      </c>
      <c r="C316" s="141" t="s">
        <v>142</v>
      </c>
      <c r="D316" s="143">
        <v>44562</v>
      </c>
      <c r="E316" s="143">
        <v>44926</v>
      </c>
      <c r="F316" s="141">
        <v>150</v>
      </c>
      <c r="G316" s="141">
        <v>79</v>
      </c>
      <c r="H316" s="141">
        <v>229</v>
      </c>
      <c r="I316" s="142">
        <v>42736</v>
      </c>
      <c r="J316" s="141">
        <v>2</v>
      </c>
      <c r="K316" s="141">
        <v>11389</v>
      </c>
    </row>
    <row r="317" spans="1:11" x14ac:dyDescent="0.25">
      <c r="A317" s="141" t="s">
        <v>431</v>
      </c>
      <c r="B317" s="141" t="s">
        <v>436</v>
      </c>
      <c r="C317" s="141" t="s">
        <v>142</v>
      </c>
      <c r="D317" s="143">
        <v>44566</v>
      </c>
      <c r="E317" s="143">
        <v>44832</v>
      </c>
      <c r="F317" s="141">
        <v>140</v>
      </c>
      <c r="G317" s="141">
        <v>86</v>
      </c>
      <c r="H317" s="141">
        <v>226</v>
      </c>
      <c r="I317" s="142">
        <v>43709</v>
      </c>
      <c r="J317" s="141">
        <v>2</v>
      </c>
      <c r="K317" s="141">
        <v>11395</v>
      </c>
    </row>
    <row r="318" spans="1:11" x14ac:dyDescent="0.25">
      <c r="A318" s="141" t="s">
        <v>431</v>
      </c>
      <c r="B318" s="141" t="s">
        <v>436</v>
      </c>
      <c r="C318" s="141" t="s">
        <v>158</v>
      </c>
      <c r="D318" s="143">
        <v>44833</v>
      </c>
      <c r="E318" s="143">
        <v>44565</v>
      </c>
      <c r="F318" s="141">
        <v>160</v>
      </c>
      <c r="G318" s="141">
        <v>88</v>
      </c>
      <c r="H318" s="141">
        <v>248</v>
      </c>
      <c r="I318" s="142">
        <v>43709</v>
      </c>
      <c r="J318" s="141">
        <v>2</v>
      </c>
      <c r="K318" s="141">
        <v>11395</v>
      </c>
    </row>
    <row r="319" spans="1:11" x14ac:dyDescent="0.25">
      <c r="A319" s="141" t="s">
        <v>437</v>
      </c>
      <c r="B319" s="141" t="s">
        <v>141</v>
      </c>
      <c r="C319" s="141" t="s">
        <v>142</v>
      </c>
      <c r="D319" s="143">
        <v>44562</v>
      </c>
      <c r="E319" s="143">
        <v>44926</v>
      </c>
      <c r="F319" s="141">
        <v>62</v>
      </c>
      <c r="G319" s="141">
        <v>48</v>
      </c>
      <c r="H319" s="141">
        <v>110</v>
      </c>
      <c r="I319" s="142">
        <v>42552</v>
      </c>
      <c r="J319" s="141"/>
      <c r="K319" s="141">
        <v>11748</v>
      </c>
    </row>
    <row r="320" spans="1:11" x14ac:dyDescent="0.25">
      <c r="A320" s="141" t="s">
        <v>437</v>
      </c>
      <c r="B320" s="141" t="s">
        <v>438</v>
      </c>
      <c r="C320" s="141" t="s">
        <v>142</v>
      </c>
      <c r="D320" s="143">
        <v>44562</v>
      </c>
      <c r="E320" s="143">
        <v>44926</v>
      </c>
      <c r="F320" s="141">
        <v>128</v>
      </c>
      <c r="G320" s="141">
        <v>93</v>
      </c>
      <c r="H320" s="141">
        <v>221</v>
      </c>
      <c r="I320" s="142">
        <v>39479</v>
      </c>
      <c r="J320" s="141">
        <v>25</v>
      </c>
      <c r="K320" s="141">
        <v>10058</v>
      </c>
    </row>
    <row r="321" spans="1:11" x14ac:dyDescent="0.25">
      <c r="A321" s="141" t="s">
        <v>439</v>
      </c>
      <c r="B321" s="141" t="s">
        <v>141</v>
      </c>
      <c r="C321" s="141" t="s">
        <v>142</v>
      </c>
      <c r="D321" s="143">
        <v>44562</v>
      </c>
      <c r="E321" s="143">
        <v>44926</v>
      </c>
      <c r="F321" s="141">
        <v>161</v>
      </c>
      <c r="G321" s="141">
        <v>101</v>
      </c>
      <c r="H321" s="141">
        <v>262</v>
      </c>
      <c r="I321" s="142">
        <v>44713</v>
      </c>
      <c r="J321" s="141"/>
      <c r="K321" s="141">
        <v>11832</v>
      </c>
    </row>
    <row r="322" spans="1:11" x14ac:dyDescent="0.25">
      <c r="A322" s="141" t="s">
        <v>439</v>
      </c>
      <c r="B322" s="141" t="s">
        <v>440</v>
      </c>
      <c r="C322" s="141" t="s">
        <v>142</v>
      </c>
      <c r="D322" s="143">
        <v>44562</v>
      </c>
      <c r="E322" s="143">
        <v>44926</v>
      </c>
      <c r="F322" s="141">
        <v>110</v>
      </c>
      <c r="G322" s="141">
        <v>61</v>
      </c>
      <c r="H322" s="141">
        <v>171</v>
      </c>
      <c r="I322" s="142">
        <v>42948</v>
      </c>
      <c r="J322" s="141"/>
      <c r="K322" s="141">
        <v>91132</v>
      </c>
    </row>
    <row r="323" spans="1:11" x14ac:dyDescent="0.25">
      <c r="A323" s="141" t="s">
        <v>439</v>
      </c>
      <c r="B323" s="141" t="s">
        <v>441</v>
      </c>
      <c r="C323" s="141" t="s">
        <v>142</v>
      </c>
      <c r="D323" s="143">
        <v>44562</v>
      </c>
      <c r="E323" s="143">
        <v>44926</v>
      </c>
      <c r="F323" s="141">
        <v>161</v>
      </c>
      <c r="G323" s="141">
        <v>101</v>
      </c>
      <c r="H323" s="141">
        <v>262</v>
      </c>
      <c r="I323" s="142">
        <v>44713</v>
      </c>
      <c r="J323" s="141"/>
      <c r="K323" s="141">
        <v>10387</v>
      </c>
    </row>
    <row r="324" spans="1:11" x14ac:dyDescent="0.25">
      <c r="A324" s="141" t="s">
        <v>442</v>
      </c>
      <c r="B324" s="141" t="s">
        <v>141</v>
      </c>
      <c r="C324" s="141" t="s">
        <v>142</v>
      </c>
      <c r="D324" s="143">
        <v>44562</v>
      </c>
      <c r="E324" s="143">
        <v>44926</v>
      </c>
      <c r="F324" s="141">
        <v>60</v>
      </c>
      <c r="G324" s="141">
        <v>85</v>
      </c>
      <c r="H324" s="141">
        <v>145</v>
      </c>
      <c r="I324" s="142">
        <v>42186</v>
      </c>
      <c r="J324" s="141"/>
      <c r="K324" s="141">
        <v>11901</v>
      </c>
    </row>
    <row r="325" spans="1:11" x14ac:dyDescent="0.25">
      <c r="A325" s="141" t="s">
        <v>442</v>
      </c>
      <c r="B325" s="141" t="s">
        <v>443</v>
      </c>
      <c r="C325" s="141" t="s">
        <v>142</v>
      </c>
      <c r="D325" s="143">
        <v>44562</v>
      </c>
      <c r="E325" s="143">
        <v>44926</v>
      </c>
      <c r="F325" s="141">
        <v>125</v>
      </c>
      <c r="G325" s="141">
        <v>75</v>
      </c>
      <c r="H325" s="141">
        <v>200</v>
      </c>
      <c r="I325" s="142">
        <v>44774</v>
      </c>
      <c r="J325" s="141"/>
      <c r="K325" s="141">
        <v>10726</v>
      </c>
    </row>
    <row r="326" spans="1:11" x14ac:dyDescent="0.25">
      <c r="A326" s="141" t="s">
        <v>442</v>
      </c>
      <c r="B326" s="141" t="s">
        <v>444</v>
      </c>
      <c r="C326" s="141" t="s">
        <v>142</v>
      </c>
      <c r="D326" s="143">
        <v>44562</v>
      </c>
      <c r="E326" s="143">
        <v>44926</v>
      </c>
      <c r="F326" s="141">
        <v>60</v>
      </c>
      <c r="G326" s="141">
        <v>85</v>
      </c>
      <c r="H326" s="141">
        <v>145</v>
      </c>
      <c r="I326" s="142">
        <v>42186</v>
      </c>
      <c r="J326" s="141"/>
      <c r="K326" s="141">
        <v>20010</v>
      </c>
    </row>
    <row r="327" spans="1:11" x14ac:dyDescent="0.25">
      <c r="A327" s="141" t="s">
        <v>442</v>
      </c>
      <c r="B327" s="141" t="s">
        <v>445</v>
      </c>
      <c r="C327" s="141" t="s">
        <v>142</v>
      </c>
      <c r="D327" s="143">
        <v>44562</v>
      </c>
      <c r="E327" s="143">
        <v>44926</v>
      </c>
      <c r="F327" s="141">
        <v>90</v>
      </c>
      <c r="G327" s="141">
        <v>83</v>
      </c>
      <c r="H327" s="141">
        <v>173</v>
      </c>
      <c r="I327" s="142">
        <v>42064</v>
      </c>
      <c r="J327" s="141"/>
      <c r="K327" s="141">
        <v>20001</v>
      </c>
    </row>
    <row r="328" spans="1:11" x14ac:dyDescent="0.25">
      <c r="A328" s="141" t="s">
        <v>446</v>
      </c>
      <c r="B328" s="141" t="s">
        <v>141</v>
      </c>
      <c r="C328" s="141" t="s">
        <v>142</v>
      </c>
      <c r="D328" s="143">
        <v>44713</v>
      </c>
      <c r="E328" s="143">
        <v>44834</v>
      </c>
      <c r="F328" s="141">
        <v>210</v>
      </c>
      <c r="G328" s="141">
        <v>106</v>
      </c>
      <c r="H328" s="141">
        <v>316</v>
      </c>
      <c r="I328" s="142">
        <v>44713</v>
      </c>
      <c r="J328" s="141"/>
      <c r="K328" s="141">
        <v>11856</v>
      </c>
    </row>
    <row r="329" spans="1:11" x14ac:dyDescent="0.25">
      <c r="A329" s="141" t="s">
        <v>446</v>
      </c>
      <c r="B329" s="141" t="s">
        <v>141</v>
      </c>
      <c r="C329" s="141" t="s">
        <v>158</v>
      </c>
      <c r="D329" s="143">
        <v>44835</v>
      </c>
      <c r="E329" s="143">
        <v>44712</v>
      </c>
      <c r="F329" s="141">
        <v>150</v>
      </c>
      <c r="G329" s="141">
        <v>100</v>
      </c>
      <c r="H329" s="141">
        <v>250</v>
      </c>
      <c r="I329" s="142">
        <v>44713</v>
      </c>
      <c r="J329" s="141"/>
      <c r="K329" s="141">
        <v>11856</v>
      </c>
    </row>
    <row r="330" spans="1:11" x14ac:dyDescent="0.25">
      <c r="A330" s="141" t="s">
        <v>446</v>
      </c>
      <c r="B330" s="141" t="s">
        <v>447</v>
      </c>
      <c r="C330" s="141" t="s">
        <v>142</v>
      </c>
      <c r="D330" s="143">
        <v>44562</v>
      </c>
      <c r="E330" s="143">
        <v>44926</v>
      </c>
      <c r="F330" s="141">
        <v>179</v>
      </c>
      <c r="G330" s="141">
        <v>107</v>
      </c>
      <c r="H330" s="141">
        <v>286</v>
      </c>
      <c r="I330" s="142">
        <v>44713</v>
      </c>
      <c r="J330" s="141"/>
      <c r="K330" s="141">
        <v>10130</v>
      </c>
    </row>
    <row r="331" spans="1:11" x14ac:dyDescent="0.25">
      <c r="A331" s="141" t="s">
        <v>448</v>
      </c>
      <c r="B331" s="141" t="s">
        <v>141</v>
      </c>
      <c r="C331" s="141" t="s">
        <v>142</v>
      </c>
      <c r="D331" s="143">
        <v>44562</v>
      </c>
      <c r="E331" s="143">
        <v>44926</v>
      </c>
      <c r="F331" s="141">
        <v>33</v>
      </c>
      <c r="G331" s="141">
        <v>22</v>
      </c>
      <c r="H331" s="141">
        <v>55</v>
      </c>
      <c r="I331" s="142">
        <v>44774</v>
      </c>
      <c r="J331" s="141">
        <v>79</v>
      </c>
      <c r="K331" s="141">
        <v>11850</v>
      </c>
    </row>
    <row r="332" spans="1:11" x14ac:dyDescent="0.25">
      <c r="A332" s="141" t="s">
        <v>448</v>
      </c>
      <c r="B332" s="141" t="s">
        <v>449</v>
      </c>
      <c r="C332" s="141" t="s">
        <v>142</v>
      </c>
      <c r="D332" s="143">
        <v>44562</v>
      </c>
      <c r="E332" s="143">
        <v>44926</v>
      </c>
      <c r="F332" s="141">
        <v>102</v>
      </c>
      <c r="G332" s="141">
        <v>59</v>
      </c>
      <c r="H332" s="141">
        <v>161</v>
      </c>
      <c r="I332" s="142">
        <v>44774</v>
      </c>
      <c r="J332" s="141">
        <v>79</v>
      </c>
      <c r="K332" s="141">
        <v>10419</v>
      </c>
    </row>
    <row r="333" spans="1:11" x14ac:dyDescent="0.25">
      <c r="A333" s="141" t="s">
        <v>450</v>
      </c>
      <c r="B333" s="141" t="s">
        <v>141</v>
      </c>
      <c r="C333" s="141" t="s">
        <v>142</v>
      </c>
      <c r="D333" s="143">
        <v>44562</v>
      </c>
      <c r="E333" s="143">
        <v>44926</v>
      </c>
      <c r="F333" s="141">
        <v>96</v>
      </c>
      <c r="G333" s="141">
        <v>61</v>
      </c>
      <c r="H333" s="141">
        <v>157</v>
      </c>
      <c r="I333" s="142">
        <v>42125</v>
      </c>
      <c r="J333" s="141"/>
      <c r="K333" s="141">
        <v>11833</v>
      </c>
    </row>
    <row r="334" spans="1:11" x14ac:dyDescent="0.25">
      <c r="A334" s="141" t="s">
        <v>450</v>
      </c>
      <c r="B334" s="141" t="s">
        <v>451</v>
      </c>
      <c r="C334" s="141" t="s">
        <v>142</v>
      </c>
      <c r="D334" s="143">
        <v>44562</v>
      </c>
      <c r="E334" s="143">
        <v>44926</v>
      </c>
      <c r="F334" s="141">
        <v>315</v>
      </c>
      <c r="G334" s="141">
        <v>55</v>
      </c>
      <c r="H334" s="141">
        <v>370</v>
      </c>
      <c r="I334" s="142">
        <v>44774</v>
      </c>
      <c r="J334" s="141"/>
      <c r="K334" s="141">
        <v>10388</v>
      </c>
    </row>
    <row r="335" spans="1:11" x14ac:dyDescent="0.25">
      <c r="A335" s="141" t="s">
        <v>452</v>
      </c>
      <c r="B335" s="141" t="s">
        <v>453</v>
      </c>
      <c r="C335" s="141" t="s">
        <v>142</v>
      </c>
      <c r="D335" s="143">
        <v>44562</v>
      </c>
      <c r="E335" s="143">
        <v>44926</v>
      </c>
      <c r="F335" s="141">
        <v>91</v>
      </c>
      <c r="G335" s="141">
        <v>66</v>
      </c>
      <c r="H335" s="141">
        <v>157</v>
      </c>
      <c r="I335" s="142">
        <v>44774</v>
      </c>
      <c r="J335" s="141"/>
      <c r="K335" s="141">
        <v>11161</v>
      </c>
    </row>
    <row r="336" spans="1:11" x14ac:dyDescent="0.25">
      <c r="A336" s="141" t="s">
        <v>454</v>
      </c>
      <c r="B336" s="141" t="s">
        <v>455</v>
      </c>
      <c r="C336" s="141" t="s">
        <v>142</v>
      </c>
      <c r="D336" s="143">
        <v>44562</v>
      </c>
      <c r="E336" s="143">
        <v>44926</v>
      </c>
      <c r="F336" s="141">
        <v>212</v>
      </c>
      <c r="G336" s="141">
        <v>90</v>
      </c>
      <c r="H336" s="141">
        <v>302</v>
      </c>
      <c r="I336" s="142">
        <v>44713</v>
      </c>
      <c r="J336" s="141"/>
      <c r="K336" s="141">
        <v>11162</v>
      </c>
    </row>
    <row r="337" spans="1:11" x14ac:dyDescent="0.25">
      <c r="A337" s="141" t="s">
        <v>456</v>
      </c>
      <c r="B337" s="141" t="s">
        <v>141</v>
      </c>
      <c r="C337" s="141" t="s">
        <v>142</v>
      </c>
      <c r="D337" s="143">
        <v>44562</v>
      </c>
      <c r="E337" s="143">
        <v>44926</v>
      </c>
      <c r="F337" s="141">
        <v>184</v>
      </c>
      <c r="G337" s="141">
        <v>93</v>
      </c>
      <c r="H337" s="141">
        <v>277</v>
      </c>
      <c r="I337" s="142">
        <v>44774</v>
      </c>
      <c r="J337" s="141"/>
      <c r="K337" s="141">
        <v>11792</v>
      </c>
    </row>
    <row r="338" spans="1:11" x14ac:dyDescent="0.25">
      <c r="A338" s="141" t="s">
        <v>456</v>
      </c>
      <c r="B338" s="141" t="s">
        <v>457</v>
      </c>
      <c r="C338" s="141" t="s">
        <v>142</v>
      </c>
      <c r="D338" s="143">
        <v>44562</v>
      </c>
      <c r="E338" s="143">
        <v>44926</v>
      </c>
      <c r="F338" s="141">
        <v>65</v>
      </c>
      <c r="G338" s="141">
        <v>72</v>
      </c>
      <c r="H338" s="141">
        <v>137</v>
      </c>
      <c r="I338" s="142">
        <v>44774</v>
      </c>
      <c r="J338" s="141"/>
      <c r="K338" s="141">
        <v>12262</v>
      </c>
    </row>
    <row r="339" spans="1:11" x14ac:dyDescent="0.25">
      <c r="A339" s="141" t="s">
        <v>456</v>
      </c>
      <c r="B339" s="141" t="s">
        <v>458</v>
      </c>
      <c r="C339" s="141" t="s">
        <v>142</v>
      </c>
      <c r="D339" s="143">
        <v>44562</v>
      </c>
      <c r="E339" s="143">
        <v>44926</v>
      </c>
      <c r="F339" s="141">
        <v>173</v>
      </c>
      <c r="G339" s="141">
        <v>92</v>
      </c>
      <c r="H339" s="141">
        <v>265</v>
      </c>
      <c r="I339" s="142">
        <v>44774</v>
      </c>
      <c r="J339" s="141"/>
      <c r="K339" s="141">
        <v>11163</v>
      </c>
    </row>
    <row r="340" spans="1:11" x14ac:dyDescent="0.25">
      <c r="A340" s="141" t="s">
        <v>456</v>
      </c>
      <c r="B340" s="141" t="s">
        <v>459</v>
      </c>
      <c r="C340" s="141" t="s">
        <v>142</v>
      </c>
      <c r="D340" s="143">
        <v>44562</v>
      </c>
      <c r="E340" s="143">
        <v>44926</v>
      </c>
      <c r="F340" s="141">
        <v>424</v>
      </c>
      <c r="G340" s="141">
        <v>149</v>
      </c>
      <c r="H340" s="141">
        <v>573</v>
      </c>
      <c r="I340" s="142">
        <v>44774</v>
      </c>
      <c r="J340" s="141"/>
      <c r="K340" s="141">
        <v>19991</v>
      </c>
    </row>
    <row r="341" spans="1:11" x14ac:dyDescent="0.25">
      <c r="A341" s="141" t="s">
        <v>456</v>
      </c>
      <c r="B341" s="141" t="s">
        <v>460</v>
      </c>
      <c r="C341" s="141" t="s">
        <v>142</v>
      </c>
      <c r="D341" s="143">
        <v>44562</v>
      </c>
      <c r="E341" s="143">
        <v>44926</v>
      </c>
      <c r="F341" s="141">
        <v>133</v>
      </c>
      <c r="G341" s="141">
        <v>77</v>
      </c>
      <c r="H341" s="141">
        <v>210</v>
      </c>
      <c r="I341" s="142">
        <v>44774</v>
      </c>
      <c r="J341" s="141"/>
      <c r="K341" s="141">
        <v>11164</v>
      </c>
    </row>
    <row r="342" spans="1:11" x14ac:dyDescent="0.25">
      <c r="A342" s="141" t="s">
        <v>456</v>
      </c>
      <c r="B342" s="141" t="s">
        <v>461</v>
      </c>
      <c r="C342" s="141" t="s">
        <v>142</v>
      </c>
      <c r="D342" s="143">
        <v>44562</v>
      </c>
      <c r="E342" s="143">
        <v>44926</v>
      </c>
      <c r="F342" s="141">
        <v>184</v>
      </c>
      <c r="G342" s="141">
        <v>93</v>
      </c>
      <c r="H342" s="141">
        <v>277</v>
      </c>
      <c r="I342" s="142">
        <v>44774</v>
      </c>
      <c r="J342" s="141"/>
      <c r="K342" s="141">
        <v>10259</v>
      </c>
    </row>
    <row r="343" spans="1:11" x14ac:dyDescent="0.25">
      <c r="A343" s="141" t="s">
        <v>462</v>
      </c>
      <c r="B343" s="141" t="s">
        <v>141</v>
      </c>
      <c r="C343" s="141" t="s">
        <v>142</v>
      </c>
      <c r="D343" s="143">
        <v>44562</v>
      </c>
      <c r="E343" s="143">
        <v>44926</v>
      </c>
      <c r="F343" s="141">
        <v>232</v>
      </c>
      <c r="G343" s="141">
        <v>111</v>
      </c>
      <c r="H343" s="141">
        <v>343</v>
      </c>
      <c r="I343" s="142">
        <v>44713</v>
      </c>
      <c r="J343" s="141"/>
      <c r="K343" s="141">
        <v>11766</v>
      </c>
    </row>
    <row r="344" spans="1:11" x14ac:dyDescent="0.25">
      <c r="A344" s="141" t="s">
        <v>462</v>
      </c>
      <c r="B344" s="141" t="s">
        <v>463</v>
      </c>
      <c r="C344" s="141" t="s">
        <v>142</v>
      </c>
      <c r="D344" s="143">
        <v>44562</v>
      </c>
      <c r="E344" s="143">
        <v>44926</v>
      </c>
      <c r="F344" s="141">
        <v>259</v>
      </c>
      <c r="G344" s="141">
        <v>130</v>
      </c>
      <c r="H344" s="141">
        <v>389</v>
      </c>
      <c r="I344" s="142">
        <v>44713</v>
      </c>
      <c r="J344" s="141"/>
      <c r="K344" s="141">
        <v>10131</v>
      </c>
    </row>
    <row r="345" spans="1:11" x14ac:dyDescent="0.25">
      <c r="A345" s="141" t="s">
        <v>464</v>
      </c>
      <c r="B345" s="141" t="s">
        <v>141</v>
      </c>
      <c r="C345" s="141" t="s">
        <v>142</v>
      </c>
      <c r="D345" s="143">
        <v>44562</v>
      </c>
      <c r="E345" s="143">
        <v>44926</v>
      </c>
      <c r="F345" s="141">
        <v>199</v>
      </c>
      <c r="G345" s="141">
        <v>120</v>
      </c>
      <c r="H345" s="141">
        <v>319</v>
      </c>
      <c r="I345" s="142">
        <v>44713</v>
      </c>
      <c r="J345" s="141"/>
      <c r="K345" s="141">
        <v>11855</v>
      </c>
    </row>
    <row r="346" spans="1:11" x14ac:dyDescent="0.25">
      <c r="A346" s="141" t="s">
        <v>464</v>
      </c>
      <c r="B346" s="141" t="s">
        <v>465</v>
      </c>
      <c r="C346" s="141" t="s">
        <v>142</v>
      </c>
      <c r="D346" s="143">
        <v>44562</v>
      </c>
      <c r="E346" s="143">
        <v>44926</v>
      </c>
      <c r="F346" s="141">
        <v>193</v>
      </c>
      <c r="G346" s="141">
        <v>122</v>
      </c>
      <c r="H346" s="141">
        <v>315</v>
      </c>
      <c r="I346" s="142">
        <v>44713</v>
      </c>
      <c r="J346" s="141"/>
      <c r="K346" s="141">
        <v>10138</v>
      </c>
    </row>
    <row r="347" spans="1:11" x14ac:dyDescent="0.25">
      <c r="A347" s="141" t="s">
        <v>464</v>
      </c>
      <c r="B347" s="141" t="s">
        <v>466</v>
      </c>
      <c r="C347" s="141" t="s">
        <v>142</v>
      </c>
      <c r="D347" s="143">
        <v>44682</v>
      </c>
      <c r="E347" s="143">
        <v>44834</v>
      </c>
      <c r="F347" s="141">
        <v>445</v>
      </c>
      <c r="G347" s="141">
        <v>150</v>
      </c>
      <c r="H347" s="141">
        <v>595</v>
      </c>
      <c r="I347" s="142">
        <v>44713</v>
      </c>
      <c r="J347" s="141"/>
      <c r="K347" s="141">
        <v>11166</v>
      </c>
    </row>
    <row r="348" spans="1:11" x14ac:dyDescent="0.25">
      <c r="A348" s="141" t="s">
        <v>464</v>
      </c>
      <c r="B348" s="141" t="s">
        <v>466</v>
      </c>
      <c r="C348" s="141" t="s">
        <v>158</v>
      </c>
      <c r="D348" s="143">
        <v>44835</v>
      </c>
      <c r="E348" s="143">
        <v>44681</v>
      </c>
      <c r="F348" s="141">
        <v>313</v>
      </c>
      <c r="G348" s="141">
        <v>137</v>
      </c>
      <c r="H348" s="141">
        <v>450</v>
      </c>
      <c r="I348" s="142">
        <v>44713</v>
      </c>
      <c r="J348" s="141"/>
      <c r="K348" s="141">
        <v>11166</v>
      </c>
    </row>
    <row r="349" spans="1:11" x14ac:dyDescent="0.25">
      <c r="A349" s="141" t="s">
        <v>464</v>
      </c>
      <c r="B349" s="141" t="s">
        <v>467</v>
      </c>
      <c r="C349" s="141" t="s">
        <v>142</v>
      </c>
      <c r="D349" s="143">
        <v>44562</v>
      </c>
      <c r="E349" s="143">
        <v>44926</v>
      </c>
      <c r="F349" s="141">
        <v>307</v>
      </c>
      <c r="G349" s="141">
        <v>116</v>
      </c>
      <c r="H349" s="141">
        <v>423</v>
      </c>
      <c r="I349" s="142">
        <v>44713</v>
      </c>
      <c r="J349" s="141"/>
      <c r="K349" s="141">
        <v>12087</v>
      </c>
    </row>
    <row r="350" spans="1:11" x14ac:dyDescent="0.25">
      <c r="A350" s="141" t="s">
        <v>464</v>
      </c>
      <c r="B350" s="141" t="s">
        <v>468</v>
      </c>
      <c r="C350" s="141" t="s">
        <v>142</v>
      </c>
      <c r="D350" s="143">
        <v>44562</v>
      </c>
      <c r="E350" s="143">
        <v>44926</v>
      </c>
      <c r="F350" s="141">
        <v>264</v>
      </c>
      <c r="G350" s="141">
        <v>136</v>
      </c>
      <c r="H350" s="141">
        <v>400</v>
      </c>
      <c r="I350" s="142">
        <v>44713</v>
      </c>
      <c r="J350" s="141"/>
      <c r="K350" s="141">
        <v>10139</v>
      </c>
    </row>
    <row r="351" spans="1:11" x14ac:dyDescent="0.25">
      <c r="A351" s="141" t="s">
        <v>464</v>
      </c>
      <c r="B351" s="141" t="s">
        <v>469</v>
      </c>
      <c r="C351" s="141" t="s">
        <v>142</v>
      </c>
      <c r="D351" s="143">
        <v>44562</v>
      </c>
      <c r="E351" s="143">
        <v>44926</v>
      </c>
      <c r="F351" s="141">
        <v>319</v>
      </c>
      <c r="G351" s="141">
        <v>139</v>
      </c>
      <c r="H351" s="141">
        <v>458</v>
      </c>
      <c r="I351" s="142">
        <v>44713</v>
      </c>
      <c r="J351" s="141"/>
      <c r="K351" s="141">
        <v>10140</v>
      </c>
    </row>
    <row r="352" spans="1:11" x14ac:dyDescent="0.25">
      <c r="A352" s="141" t="s">
        <v>464</v>
      </c>
      <c r="B352" s="141" t="s">
        <v>470</v>
      </c>
      <c r="C352" s="141" t="s">
        <v>142</v>
      </c>
      <c r="D352" s="143">
        <v>44562</v>
      </c>
      <c r="E352" s="143">
        <v>44926</v>
      </c>
      <c r="F352" s="141">
        <v>190</v>
      </c>
      <c r="G352" s="141">
        <v>150</v>
      </c>
      <c r="H352" s="141">
        <v>340</v>
      </c>
      <c r="I352" s="142">
        <v>44713</v>
      </c>
      <c r="J352" s="141"/>
      <c r="K352" s="141">
        <v>10843</v>
      </c>
    </row>
    <row r="353" spans="1:11" x14ac:dyDescent="0.25">
      <c r="A353" s="141" t="s">
        <v>464</v>
      </c>
      <c r="B353" s="141" t="s">
        <v>471</v>
      </c>
      <c r="C353" s="141" t="s">
        <v>142</v>
      </c>
      <c r="D353" s="143">
        <v>44562</v>
      </c>
      <c r="E353" s="143">
        <v>44926</v>
      </c>
      <c r="F353" s="141">
        <v>203</v>
      </c>
      <c r="G353" s="141">
        <v>127</v>
      </c>
      <c r="H353" s="141">
        <v>330</v>
      </c>
      <c r="I353" s="142">
        <v>44713</v>
      </c>
      <c r="J353" s="141"/>
      <c r="K353" s="141">
        <v>11412</v>
      </c>
    </row>
    <row r="354" spans="1:11" x14ac:dyDescent="0.25">
      <c r="A354" s="141" t="s">
        <v>464</v>
      </c>
      <c r="B354" s="141" t="s">
        <v>472</v>
      </c>
      <c r="C354" s="141" t="s">
        <v>142</v>
      </c>
      <c r="D354" s="143">
        <v>44562</v>
      </c>
      <c r="E354" s="143">
        <v>44926</v>
      </c>
      <c r="F354" s="141">
        <v>379</v>
      </c>
      <c r="G354" s="141">
        <v>164</v>
      </c>
      <c r="H354" s="141">
        <v>543</v>
      </c>
      <c r="I354" s="142">
        <v>44713</v>
      </c>
      <c r="J354" s="141">
        <v>6</v>
      </c>
      <c r="K354" s="141">
        <v>10137</v>
      </c>
    </row>
    <row r="355" spans="1:11" x14ac:dyDescent="0.25">
      <c r="A355" s="141" t="s">
        <v>464</v>
      </c>
      <c r="B355" s="141" t="s">
        <v>473</v>
      </c>
      <c r="C355" s="141" t="s">
        <v>142</v>
      </c>
      <c r="D355" s="143">
        <v>44562</v>
      </c>
      <c r="E355" s="143">
        <v>44926</v>
      </c>
      <c r="F355" s="141">
        <v>319</v>
      </c>
      <c r="G355" s="141">
        <v>148</v>
      </c>
      <c r="H355" s="141">
        <v>467</v>
      </c>
      <c r="I355" s="142">
        <v>44713</v>
      </c>
      <c r="J355" s="141"/>
      <c r="K355" s="141">
        <v>10142</v>
      </c>
    </row>
    <row r="356" spans="1:11" x14ac:dyDescent="0.25">
      <c r="A356" s="141" t="s">
        <v>464</v>
      </c>
      <c r="B356" s="141" t="s">
        <v>474</v>
      </c>
      <c r="C356" s="141" t="s">
        <v>142</v>
      </c>
      <c r="D356" s="143">
        <v>44562</v>
      </c>
      <c r="E356" s="143">
        <v>44926</v>
      </c>
      <c r="F356" s="141">
        <v>213</v>
      </c>
      <c r="G356" s="141">
        <v>118</v>
      </c>
      <c r="H356" s="141">
        <v>331</v>
      </c>
      <c r="I356" s="142">
        <v>44713</v>
      </c>
      <c r="J356" s="141"/>
      <c r="K356" s="141">
        <v>11413</v>
      </c>
    </row>
    <row r="357" spans="1:11" x14ac:dyDescent="0.25">
      <c r="A357" s="141" t="s">
        <v>475</v>
      </c>
      <c r="B357" s="141" t="s">
        <v>476</v>
      </c>
      <c r="C357" s="141" t="s">
        <v>142</v>
      </c>
      <c r="D357" s="143">
        <v>44562</v>
      </c>
      <c r="E357" s="143">
        <v>44926</v>
      </c>
      <c r="F357" s="141">
        <v>162</v>
      </c>
      <c r="G357" s="141">
        <v>84</v>
      </c>
      <c r="H357" s="141">
        <v>246</v>
      </c>
      <c r="I357" s="142">
        <v>44713</v>
      </c>
      <c r="J357" s="141"/>
      <c r="K357" s="141">
        <v>11173</v>
      </c>
    </row>
    <row r="358" spans="1:11" x14ac:dyDescent="0.25">
      <c r="A358" s="141" t="s">
        <v>477</v>
      </c>
      <c r="B358" s="141" t="s">
        <v>478</v>
      </c>
      <c r="C358" s="141" t="s">
        <v>142</v>
      </c>
      <c r="D358" s="143">
        <v>44562</v>
      </c>
      <c r="E358" s="143">
        <v>44926</v>
      </c>
      <c r="F358" s="141">
        <v>266</v>
      </c>
      <c r="G358" s="141">
        <v>155</v>
      </c>
      <c r="H358" s="141">
        <v>421</v>
      </c>
      <c r="I358" s="142">
        <v>39387</v>
      </c>
      <c r="J358" s="141"/>
      <c r="K358" s="141">
        <v>11174</v>
      </c>
    </row>
    <row r="359" spans="1:11" x14ac:dyDescent="0.25">
      <c r="A359" s="141" t="s">
        <v>479</v>
      </c>
      <c r="B359" s="141" t="s">
        <v>141</v>
      </c>
      <c r="C359" s="141" t="s">
        <v>142</v>
      </c>
      <c r="D359" s="143">
        <v>44562</v>
      </c>
      <c r="E359" s="143">
        <v>44926</v>
      </c>
      <c r="F359" s="141">
        <v>184</v>
      </c>
      <c r="G359" s="141">
        <v>133</v>
      </c>
      <c r="H359" s="141">
        <v>317</v>
      </c>
      <c r="I359" s="142">
        <v>40575</v>
      </c>
      <c r="J359" s="141"/>
      <c r="K359" s="141">
        <v>11834</v>
      </c>
    </row>
    <row r="360" spans="1:11" x14ac:dyDescent="0.25">
      <c r="A360" s="141" t="s">
        <v>479</v>
      </c>
      <c r="B360" s="141" t="s">
        <v>480</v>
      </c>
      <c r="C360" s="141" t="s">
        <v>142</v>
      </c>
      <c r="D360" s="143">
        <v>44562</v>
      </c>
      <c r="E360" s="143">
        <v>44926</v>
      </c>
      <c r="F360" s="141">
        <v>154</v>
      </c>
      <c r="G360" s="141">
        <v>97</v>
      </c>
      <c r="H360" s="141">
        <v>251</v>
      </c>
      <c r="I360" s="142">
        <v>44713</v>
      </c>
      <c r="J360" s="141"/>
      <c r="K360" s="141">
        <v>10389</v>
      </c>
    </row>
    <row r="361" spans="1:11" x14ac:dyDescent="0.25">
      <c r="A361" s="141" t="s">
        <v>481</v>
      </c>
      <c r="B361" s="141" t="s">
        <v>141</v>
      </c>
      <c r="C361" s="141" t="s">
        <v>142</v>
      </c>
      <c r="D361" s="143">
        <v>44562</v>
      </c>
      <c r="E361" s="143">
        <v>44926</v>
      </c>
      <c r="F361" s="141">
        <v>35</v>
      </c>
      <c r="G361" s="141">
        <v>32</v>
      </c>
      <c r="H361" s="141">
        <v>67</v>
      </c>
      <c r="I361" s="142">
        <v>38808</v>
      </c>
      <c r="J361" s="141"/>
      <c r="K361" s="141">
        <v>11835</v>
      </c>
    </row>
    <row r="362" spans="1:11" x14ac:dyDescent="0.25">
      <c r="A362" s="141" t="s">
        <v>481</v>
      </c>
      <c r="B362" s="141" t="s">
        <v>482</v>
      </c>
      <c r="C362" s="141" t="s">
        <v>142</v>
      </c>
      <c r="D362" s="143">
        <v>44562</v>
      </c>
      <c r="E362" s="143">
        <v>44926</v>
      </c>
      <c r="F362" s="141">
        <v>138</v>
      </c>
      <c r="G362" s="141">
        <v>66</v>
      </c>
      <c r="H362" s="141">
        <v>204</v>
      </c>
      <c r="I362" s="142">
        <v>44774</v>
      </c>
      <c r="J362" s="141"/>
      <c r="K362" s="141">
        <v>10390</v>
      </c>
    </row>
    <row r="363" spans="1:11" x14ac:dyDescent="0.25">
      <c r="A363" s="141" t="s">
        <v>483</v>
      </c>
      <c r="B363" s="141" t="s">
        <v>141</v>
      </c>
      <c r="C363" s="141" t="s">
        <v>142</v>
      </c>
      <c r="D363" s="143">
        <v>44562</v>
      </c>
      <c r="E363" s="143">
        <v>44926</v>
      </c>
      <c r="F363" s="141">
        <v>72</v>
      </c>
      <c r="G363" s="141">
        <v>63</v>
      </c>
      <c r="H363" s="141">
        <v>135</v>
      </c>
      <c r="I363" s="142">
        <v>39356</v>
      </c>
      <c r="J363" s="141"/>
      <c r="K363" s="141">
        <v>11767</v>
      </c>
    </row>
    <row r="364" spans="1:11" x14ac:dyDescent="0.25">
      <c r="A364" s="141" t="s">
        <v>483</v>
      </c>
      <c r="B364" s="141" t="s">
        <v>484</v>
      </c>
      <c r="C364" s="141" t="s">
        <v>142</v>
      </c>
      <c r="D364" s="143">
        <v>44562</v>
      </c>
      <c r="E364" s="143">
        <v>44926</v>
      </c>
      <c r="F364" s="141">
        <v>195</v>
      </c>
      <c r="G364" s="141">
        <v>95</v>
      </c>
      <c r="H364" s="141">
        <v>290</v>
      </c>
      <c r="I364" s="142">
        <v>41609</v>
      </c>
      <c r="J364" s="141"/>
      <c r="K364" s="141">
        <v>13416</v>
      </c>
    </row>
    <row r="365" spans="1:11" x14ac:dyDescent="0.25">
      <c r="A365" s="141" t="s">
        <v>483</v>
      </c>
      <c r="B365" s="141" t="s">
        <v>485</v>
      </c>
      <c r="C365" s="141" t="s">
        <v>142</v>
      </c>
      <c r="D365" s="143">
        <v>44562</v>
      </c>
      <c r="E365" s="143">
        <v>44926</v>
      </c>
      <c r="F365" s="141">
        <v>91</v>
      </c>
      <c r="G365" s="141">
        <v>71</v>
      </c>
      <c r="H365" s="141">
        <v>162</v>
      </c>
      <c r="I365" s="142">
        <v>39387</v>
      </c>
      <c r="J365" s="141"/>
      <c r="K365" s="141">
        <v>13420</v>
      </c>
    </row>
    <row r="366" spans="1:11" x14ac:dyDescent="0.25">
      <c r="A366" s="141" t="s">
        <v>483</v>
      </c>
      <c r="B366" s="141" t="s">
        <v>486</v>
      </c>
      <c r="C366" s="141" t="s">
        <v>142</v>
      </c>
      <c r="D366" s="143">
        <v>44652</v>
      </c>
      <c r="E366" s="143">
        <v>44895</v>
      </c>
      <c r="F366" s="141">
        <v>104</v>
      </c>
      <c r="G366" s="141">
        <v>71</v>
      </c>
      <c r="H366" s="141">
        <v>175</v>
      </c>
      <c r="I366" s="142">
        <v>39356</v>
      </c>
      <c r="J366" s="141"/>
      <c r="K366" s="141">
        <v>13414</v>
      </c>
    </row>
    <row r="367" spans="1:11" x14ac:dyDescent="0.25">
      <c r="A367" s="141" t="s">
        <v>483</v>
      </c>
      <c r="B367" s="141" t="s">
        <v>486</v>
      </c>
      <c r="C367" s="141" t="s">
        <v>158</v>
      </c>
      <c r="D367" s="143">
        <v>44896</v>
      </c>
      <c r="E367" s="143">
        <v>44651</v>
      </c>
      <c r="F367" s="141">
        <v>162</v>
      </c>
      <c r="G367" s="141">
        <v>77</v>
      </c>
      <c r="H367" s="141">
        <v>239</v>
      </c>
      <c r="I367" s="142">
        <v>39356</v>
      </c>
      <c r="J367" s="141"/>
      <c r="K367" s="141">
        <v>13414</v>
      </c>
    </row>
    <row r="368" spans="1:11" x14ac:dyDescent="0.25">
      <c r="A368" s="141" t="s">
        <v>483</v>
      </c>
      <c r="B368" s="141" t="s">
        <v>487</v>
      </c>
      <c r="C368" s="141" t="s">
        <v>142</v>
      </c>
      <c r="D368" s="143">
        <v>44562</v>
      </c>
      <c r="E368" s="143">
        <v>44926</v>
      </c>
      <c r="F368" s="141">
        <v>85</v>
      </c>
      <c r="G368" s="141">
        <v>76</v>
      </c>
      <c r="H368" s="141">
        <v>161</v>
      </c>
      <c r="I368" s="142">
        <v>41609</v>
      </c>
      <c r="J368" s="141"/>
      <c r="K368" s="141">
        <v>13417</v>
      </c>
    </row>
    <row r="369" spans="1:11" x14ac:dyDescent="0.25">
      <c r="A369" s="141" t="s">
        <v>483</v>
      </c>
      <c r="B369" s="141" t="s">
        <v>488</v>
      </c>
      <c r="C369" s="141" t="s">
        <v>142</v>
      </c>
      <c r="D369" s="143">
        <v>44562</v>
      </c>
      <c r="E369" s="143">
        <v>44926</v>
      </c>
      <c r="F369" s="141">
        <v>236</v>
      </c>
      <c r="G369" s="141">
        <v>96</v>
      </c>
      <c r="H369" s="141">
        <v>332</v>
      </c>
      <c r="I369" s="142">
        <v>44743</v>
      </c>
      <c r="J369" s="141"/>
      <c r="K369" s="141">
        <v>10143</v>
      </c>
    </row>
    <row r="370" spans="1:11" x14ac:dyDescent="0.25">
      <c r="A370" s="141" t="s">
        <v>489</v>
      </c>
      <c r="B370" s="141" t="s">
        <v>141</v>
      </c>
      <c r="C370" s="141" t="s">
        <v>142</v>
      </c>
      <c r="D370" s="143">
        <v>44562</v>
      </c>
      <c r="E370" s="143">
        <v>44926</v>
      </c>
      <c r="F370" s="141">
        <v>205</v>
      </c>
      <c r="G370" s="141">
        <v>114</v>
      </c>
      <c r="H370" s="141">
        <v>319</v>
      </c>
      <c r="I370" s="142">
        <v>44713</v>
      </c>
      <c r="J370" s="141"/>
      <c r="K370" s="141">
        <v>11857</v>
      </c>
    </row>
    <row r="371" spans="1:11" x14ac:dyDescent="0.25">
      <c r="A371" s="141" t="s">
        <v>489</v>
      </c>
      <c r="B371" s="141" t="s">
        <v>490</v>
      </c>
      <c r="C371" s="141" t="s">
        <v>142</v>
      </c>
      <c r="D371" s="143">
        <v>44562</v>
      </c>
      <c r="E371" s="143">
        <v>44926</v>
      </c>
      <c r="F371" s="141">
        <v>212</v>
      </c>
      <c r="G371" s="141">
        <v>106</v>
      </c>
      <c r="H371" s="141">
        <v>318</v>
      </c>
      <c r="I371" s="142">
        <v>44713</v>
      </c>
      <c r="J371" s="141"/>
      <c r="K371" s="141">
        <v>10145</v>
      </c>
    </row>
    <row r="372" spans="1:11" x14ac:dyDescent="0.25">
      <c r="A372" s="141" t="s">
        <v>489</v>
      </c>
      <c r="B372" s="141" t="s">
        <v>491</v>
      </c>
      <c r="C372" s="141" t="s">
        <v>142</v>
      </c>
      <c r="D372" s="143">
        <v>44562</v>
      </c>
      <c r="E372" s="143">
        <v>44926</v>
      </c>
      <c r="F372" s="141">
        <v>227</v>
      </c>
      <c r="G372" s="141">
        <v>115</v>
      </c>
      <c r="H372" s="141">
        <v>342</v>
      </c>
      <c r="I372" s="142">
        <v>44713</v>
      </c>
      <c r="J372" s="141"/>
      <c r="K372" s="141">
        <v>10898</v>
      </c>
    </row>
    <row r="373" spans="1:11" x14ac:dyDescent="0.25">
      <c r="A373" s="141" t="s">
        <v>489</v>
      </c>
      <c r="B373" s="141" t="s">
        <v>492</v>
      </c>
      <c r="C373" s="141" t="s">
        <v>142</v>
      </c>
      <c r="D373" s="143">
        <v>44562</v>
      </c>
      <c r="E373" s="143">
        <v>44926</v>
      </c>
      <c r="F373" s="141">
        <v>220</v>
      </c>
      <c r="G373" s="141">
        <v>119</v>
      </c>
      <c r="H373" s="141">
        <v>339</v>
      </c>
      <c r="I373" s="142">
        <v>44713</v>
      </c>
      <c r="J373" s="141"/>
      <c r="K373" s="141">
        <v>11182</v>
      </c>
    </row>
    <row r="374" spans="1:11" x14ac:dyDescent="0.25">
      <c r="A374" s="141" t="s">
        <v>489</v>
      </c>
      <c r="B374" s="141" t="s">
        <v>493</v>
      </c>
      <c r="C374" s="141" t="s">
        <v>142</v>
      </c>
      <c r="D374" s="143">
        <v>44562</v>
      </c>
      <c r="E374" s="143">
        <v>44926</v>
      </c>
      <c r="F374" s="141">
        <v>205</v>
      </c>
      <c r="G374" s="141">
        <v>114</v>
      </c>
      <c r="H374" s="141">
        <v>319</v>
      </c>
      <c r="I374" s="142">
        <v>44713</v>
      </c>
      <c r="J374" s="141"/>
      <c r="K374" s="141">
        <v>10144</v>
      </c>
    </row>
    <row r="375" spans="1:11" x14ac:dyDescent="0.25">
      <c r="A375" s="141" t="s">
        <v>489</v>
      </c>
      <c r="B375" s="141" t="s">
        <v>494</v>
      </c>
      <c r="C375" s="141" t="s">
        <v>142</v>
      </c>
      <c r="D375" s="143">
        <v>44562</v>
      </c>
      <c r="E375" s="143">
        <v>44926</v>
      </c>
      <c r="F375" s="141">
        <v>205</v>
      </c>
      <c r="G375" s="141">
        <v>111</v>
      </c>
      <c r="H375" s="141">
        <v>316</v>
      </c>
      <c r="I375" s="142">
        <v>44713</v>
      </c>
      <c r="J375" s="141"/>
      <c r="K375" s="141">
        <v>10856</v>
      </c>
    </row>
    <row r="376" spans="1:11" x14ac:dyDescent="0.25">
      <c r="A376" s="141" t="s">
        <v>489</v>
      </c>
      <c r="B376" s="141" t="s">
        <v>495</v>
      </c>
      <c r="C376" s="141" t="s">
        <v>142</v>
      </c>
      <c r="D376" s="143">
        <v>44562</v>
      </c>
      <c r="E376" s="143">
        <v>44926</v>
      </c>
      <c r="F376" s="141">
        <v>228</v>
      </c>
      <c r="G376" s="141">
        <v>108</v>
      </c>
      <c r="H376" s="141">
        <v>336</v>
      </c>
      <c r="I376" s="142">
        <v>44713</v>
      </c>
      <c r="J376" s="141"/>
      <c r="K376" s="141">
        <v>10152</v>
      </c>
    </row>
    <row r="377" spans="1:11" x14ac:dyDescent="0.25">
      <c r="A377" s="141" t="s">
        <v>489</v>
      </c>
      <c r="B377" s="141" t="s">
        <v>496</v>
      </c>
      <c r="C377" s="141" t="s">
        <v>142</v>
      </c>
      <c r="D377" s="143">
        <v>44562</v>
      </c>
      <c r="E377" s="143">
        <v>44926</v>
      </c>
      <c r="F377" s="141">
        <v>201</v>
      </c>
      <c r="G377" s="141">
        <v>116</v>
      </c>
      <c r="H377" s="141">
        <v>317</v>
      </c>
      <c r="I377" s="142">
        <v>44713</v>
      </c>
      <c r="J377" s="141"/>
      <c r="K377" s="141">
        <v>11186</v>
      </c>
    </row>
    <row r="378" spans="1:11" x14ac:dyDescent="0.25">
      <c r="A378" s="141" t="s">
        <v>489</v>
      </c>
      <c r="B378" s="141" t="s">
        <v>497</v>
      </c>
      <c r="C378" s="141" t="s">
        <v>142</v>
      </c>
      <c r="D378" s="143">
        <v>44562</v>
      </c>
      <c r="E378" s="143">
        <v>44926</v>
      </c>
      <c r="F378" s="141">
        <v>245</v>
      </c>
      <c r="G378" s="141">
        <v>119</v>
      </c>
      <c r="H378" s="141">
        <v>364</v>
      </c>
      <c r="I378" s="142">
        <v>44713</v>
      </c>
      <c r="J378" s="141"/>
      <c r="K378" s="141">
        <v>10146</v>
      </c>
    </row>
    <row r="379" spans="1:11" x14ac:dyDescent="0.25">
      <c r="A379" s="141" t="s">
        <v>489</v>
      </c>
      <c r="B379" s="141" t="s">
        <v>498</v>
      </c>
      <c r="C379" s="141" t="s">
        <v>142</v>
      </c>
      <c r="D379" s="143">
        <v>44562</v>
      </c>
      <c r="E379" s="143">
        <v>44926</v>
      </c>
      <c r="F379" s="141">
        <v>227</v>
      </c>
      <c r="G379" s="141">
        <v>115</v>
      </c>
      <c r="H379" s="141">
        <v>342</v>
      </c>
      <c r="I379" s="142">
        <v>44713</v>
      </c>
      <c r="J379" s="141"/>
      <c r="K379" s="141">
        <v>11187</v>
      </c>
    </row>
    <row r="380" spans="1:11" x14ac:dyDescent="0.25">
      <c r="A380" s="141" t="s">
        <v>489</v>
      </c>
      <c r="B380" s="141" t="s">
        <v>499</v>
      </c>
      <c r="C380" s="141" t="s">
        <v>142</v>
      </c>
      <c r="D380" s="143">
        <v>44562</v>
      </c>
      <c r="E380" s="143">
        <v>44926</v>
      </c>
      <c r="F380" s="141">
        <v>216</v>
      </c>
      <c r="G380" s="141">
        <v>107</v>
      </c>
      <c r="H380" s="141">
        <v>323</v>
      </c>
      <c r="I380" s="142">
        <v>44713</v>
      </c>
      <c r="J380" s="141"/>
      <c r="K380" s="141">
        <v>11188</v>
      </c>
    </row>
    <row r="381" spans="1:11" x14ac:dyDescent="0.25">
      <c r="A381" s="141" t="s">
        <v>489</v>
      </c>
      <c r="B381" s="141" t="s">
        <v>500</v>
      </c>
      <c r="C381" s="141" t="s">
        <v>142</v>
      </c>
      <c r="D381" s="143">
        <v>44562</v>
      </c>
      <c r="E381" s="143">
        <v>44926</v>
      </c>
      <c r="F381" s="141">
        <v>220</v>
      </c>
      <c r="G381" s="141">
        <v>119</v>
      </c>
      <c r="H381" s="141">
        <v>339</v>
      </c>
      <c r="I381" s="142">
        <v>44713</v>
      </c>
      <c r="J381" s="141"/>
      <c r="K381" s="141">
        <v>11189</v>
      </c>
    </row>
    <row r="382" spans="1:11" x14ac:dyDescent="0.25">
      <c r="A382" s="141" t="s">
        <v>489</v>
      </c>
      <c r="B382" s="141" t="s">
        <v>501</v>
      </c>
      <c r="C382" s="141" t="s">
        <v>142</v>
      </c>
      <c r="D382" s="143">
        <v>44562</v>
      </c>
      <c r="E382" s="143">
        <v>44926</v>
      </c>
      <c r="F382" s="141">
        <v>227</v>
      </c>
      <c r="G382" s="141">
        <v>115</v>
      </c>
      <c r="H382" s="141">
        <v>342</v>
      </c>
      <c r="I382" s="142">
        <v>44713</v>
      </c>
      <c r="J382" s="141"/>
      <c r="K382" s="141">
        <v>11415</v>
      </c>
    </row>
    <row r="383" spans="1:11" x14ac:dyDescent="0.25">
      <c r="A383" s="141" t="s">
        <v>489</v>
      </c>
      <c r="B383" s="141" t="s">
        <v>502</v>
      </c>
      <c r="C383" s="141" t="s">
        <v>142</v>
      </c>
      <c r="D383" s="143">
        <v>44562</v>
      </c>
      <c r="E383" s="143">
        <v>44926</v>
      </c>
      <c r="F383" s="141">
        <v>220</v>
      </c>
      <c r="G383" s="141">
        <v>119</v>
      </c>
      <c r="H383" s="141">
        <v>339</v>
      </c>
      <c r="I383" s="142">
        <v>44713</v>
      </c>
      <c r="J383" s="141"/>
      <c r="K383" s="141">
        <v>10147</v>
      </c>
    </row>
    <row r="384" spans="1:11" x14ac:dyDescent="0.25">
      <c r="A384" s="141" t="s">
        <v>489</v>
      </c>
      <c r="B384" s="141" t="s">
        <v>503</v>
      </c>
      <c r="C384" s="141" t="s">
        <v>142</v>
      </c>
      <c r="D384" s="143">
        <v>44562</v>
      </c>
      <c r="E384" s="143">
        <v>44926</v>
      </c>
      <c r="F384" s="141">
        <v>190</v>
      </c>
      <c r="G384" s="141">
        <v>108</v>
      </c>
      <c r="H384" s="141">
        <v>298</v>
      </c>
      <c r="I384" s="142">
        <v>44713</v>
      </c>
      <c r="J384" s="141"/>
      <c r="K384" s="141">
        <v>10867</v>
      </c>
    </row>
    <row r="385" spans="1:11" x14ac:dyDescent="0.25">
      <c r="A385" s="141" t="s">
        <v>489</v>
      </c>
      <c r="B385" s="141" t="s">
        <v>504</v>
      </c>
      <c r="C385" s="141" t="s">
        <v>142</v>
      </c>
      <c r="D385" s="143">
        <v>44562</v>
      </c>
      <c r="E385" s="143">
        <v>44926</v>
      </c>
      <c r="F385" s="141">
        <v>205</v>
      </c>
      <c r="G385" s="141">
        <v>100</v>
      </c>
      <c r="H385" s="141">
        <v>305</v>
      </c>
      <c r="I385" s="142">
        <v>44713</v>
      </c>
      <c r="J385" s="141"/>
      <c r="K385" s="141">
        <v>10148</v>
      </c>
    </row>
    <row r="386" spans="1:11" x14ac:dyDescent="0.25">
      <c r="A386" s="141" t="s">
        <v>489</v>
      </c>
      <c r="B386" s="141" t="s">
        <v>505</v>
      </c>
      <c r="C386" s="141" t="s">
        <v>142</v>
      </c>
      <c r="D386" s="143">
        <v>44562</v>
      </c>
      <c r="E386" s="143">
        <v>44926</v>
      </c>
      <c r="F386" s="141">
        <v>184</v>
      </c>
      <c r="G386" s="141">
        <v>101</v>
      </c>
      <c r="H386" s="141">
        <v>285</v>
      </c>
      <c r="I386" s="142">
        <v>44713</v>
      </c>
      <c r="J386" s="141"/>
      <c r="K386" s="141">
        <v>10151</v>
      </c>
    </row>
    <row r="387" spans="1:11" x14ac:dyDescent="0.25">
      <c r="A387" s="141" t="s">
        <v>489</v>
      </c>
      <c r="B387" s="141" t="s">
        <v>506</v>
      </c>
      <c r="C387" s="141" t="s">
        <v>142</v>
      </c>
      <c r="D387" s="143">
        <v>44562</v>
      </c>
      <c r="E387" s="143">
        <v>44926</v>
      </c>
      <c r="F387" s="141">
        <v>216</v>
      </c>
      <c r="G387" s="141">
        <v>107</v>
      </c>
      <c r="H387" s="141">
        <v>323</v>
      </c>
      <c r="I387" s="142">
        <v>44713</v>
      </c>
      <c r="J387" s="141"/>
      <c r="K387" s="141">
        <v>10153</v>
      </c>
    </row>
    <row r="388" spans="1:11" x14ac:dyDescent="0.25">
      <c r="A388" s="141" t="s">
        <v>489</v>
      </c>
      <c r="B388" s="141" t="s">
        <v>507</v>
      </c>
      <c r="C388" s="141" t="s">
        <v>142</v>
      </c>
      <c r="D388" s="143">
        <v>44562</v>
      </c>
      <c r="E388" s="143">
        <v>44926</v>
      </c>
      <c r="F388" s="141">
        <v>245</v>
      </c>
      <c r="G388" s="141">
        <v>119</v>
      </c>
      <c r="H388" s="141">
        <v>364</v>
      </c>
      <c r="I388" s="142">
        <v>44713</v>
      </c>
      <c r="J388" s="141"/>
      <c r="K388" s="141">
        <v>10862</v>
      </c>
    </row>
    <row r="389" spans="1:11" x14ac:dyDescent="0.25">
      <c r="A389" s="141" t="s">
        <v>489</v>
      </c>
      <c r="B389" s="141" t="s">
        <v>508</v>
      </c>
      <c r="C389" s="141" t="s">
        <v>142</v>
      </c>
      <c r="D389" s="143">
        <v>44562</v>
      </c>
      <c r="E389" s="143">
        <v>44926</v>
      </c>
      <c r="F389" s="141">
        <v>220</v>
      </c>
      <c r="G389" s="141">
        <v>119</v>
      </c>
      <c r="H389" s="141">
        <v>339</v>
      </c>
      <c r="I389" s="142">
        <v>44713</v>
      </c>
      <c r="J389" s="141"/>
      <c r="K389" s="141">
        <v>11423</v>
      </c>
    </row>
    <row r="390" spans="1:11" x14ac:dyDescent="0.25">
      <c r="A390" s="141" t="s">
        <v>489</v>
      </c>
      <c r="B390" s="141" t="s">
        <v>509</v>
      </c>
      <c r="C390" s="141" t="s">
        <v>142</v>
      </c>
      <c r="D390" s="143">
        <v>44562</v>
      </c>
      <c r="E390" s="143">
        <v>44926</v>
      </c>
      <c r="F390" s="141">
        <v>245</v>
      </c>
      <c r="G390" s="141">
        <v>119</v>
      </c>
      <c r="H390" s="141">
        <v>364</v>
      </c>
      <c r="I390" s="142">
        <v>44713</v>
      </c>
      <c r="J390" s="141"/>
      <c r="K390" s="141">
        <v>10863</v>
      </c>
    </row>
    <row r="391" spans="1:11" x14ac:dyDescent="0.25">
      <c r="A391" s="141" t="s">
        <v>489</v>
      </c>
      <c r="B391" s="141" t="s">
        <v>510</v>
      </c>
      <c r="C391" s="141" t="s">
        <v>142</v>
      </c>
      <c r="D391" s="143">
        <v>44562</v>
      </c>
      <c r="E391" s="143">
        <v>44926</v>
      </c>
      <c r="F391" s="141">
        <v>205</v>
      </c>
      <c r="G391" s="141">
        <v>114</v>
      </c>
      <c r="H391" s="141">
        <v>319</v>
      </c>
      <c r="I391" s="142">
        <v>44713</v>
      </c>
      <c r="J391" s="141"/>
      <c r="K391" s="141">
        <v>11427</v>
      </c>
    </row>
    <row r="392" spans="1:11" x14ac:dyDescent="0.25">
      <c r="A392" s="141" t="s">
        <v>489</v>
      </c>
      <c r="B392" s="141" t="s">
        <v>511</v>
      </c>
      <c r="C392" s="141" t="s">
        <v>142</v>
      </c>
      <c r="D392" s="143">
        <v>44562</v>
      </c>
      <c r="E392" s="143">
        <v>44926</v>
      </c>
      <c r="F392" s="141">
        <v>227</v>
      </c>
      <c r="G392" s="141">
        <v>115</v>
      </c>
      <c r="H392" s="141">
        <v>342</v>
      </c>
      <c r="I392" s="142">
        <v>44713</v>
      </c>
      <c r="J392" s="141"/>
      <c r="K392" s="141">
        <v>11429</v>
      </c>
    </row>
    <row r="393" spans="1:11" x14ac:dyDescent="0.25">
      <c r="A393" s="141" t="s">
        <v>489</v>
      </c>
      <c r="B393" s="141" t="s">
        <v>512</v>
      </c>
      <c r="C393" s="141" t="s">
        <v>142</v>
      </c>
      <c r="D393" s="143">
        <v>44562</v>
      </c>
      <c r="E393" s="143">
        <v>44926</v>
      </c>
      <c r="F393" s="141">
        <v>190</v>
      </c>
      <c r="G393" s="141">
        <v>118</v>
      </c>
      <c r="H393" s="141">
        <v>308</v>
      </c>
      <c r="I393" s="142">
        <v>44713</v>
      </c>
      <c r="J393" s="141"/>
      <c r="K393" s="141">
        <v>10623</v>
      </c>
    </row>
    <row r="394" spans="1:11" x14ac:dyDescent="0.25">
      <c r="A394" s="141" t="s">
        <v>489</v>
      </c>
      <c r="B394" s="141" t="s">
        <v>513</v>
      </c>
      <c r="C394" s="141" t="s">
        <v>142</v>
      </c>
      <c r="D394" s="143">
        <v>44562</v>
      </c>
      <c r="E394" s="143">
        <v>44926</v>
      </c>
      <c r="F394" s="141">
        <v>227</v>
      </c>
      <c r="G394" s="141">
        <v>115</v>
      </c>
      <c r="H394" s="141">
        <v>342</v>
      </c>
      <c r="I394" s="142">
        <v>44713</v>
      </c>
      <c r="J394" s="141"/>
      <c r="K394" s="141">
        <v>10899</v>
      </c>
    </row>
    <row r="395" spans="1:11" x14ac:dyDescent="0.25">
      <c r="A395" s="141" t="s">
        <v>489</v>
      </c>
      <c r="B395" s="141" t="s">
        <v>514</v>
      </c>
      <c r="C395" s="141" t="s">
        <v>142</v>
      </c>
      <c r="D395" s="143">
        <v>44562</v>
      </c>
      <c r="E395" s="143">
        <v>44926</v>
      </c>
      <c r="F395" s="141">
        <v>212</v>
      </c>
      <c r="G395" s="141">
        <v>121</v>
      </c>
      <c r="H395" s="141">
        <v>333</v>
      </c>
      <c r="I395" s="142">
        <v>44713</v>
      </c>
      <c r="J395" s="141"/>
      <c r="K395" s="141">
        <v>10901</v>
      </c>
    </row>
    <row r="396" spans="1:11" x14ac:dyDescent="0.25">
      <c r="A396" s="141" t="s">
        <v>489</v>
      </c>
      <c r="B396" s="141" t="s">
        <v>515</v>
      </c>
      <c r="C396" s="141" t="s">
        <v>142</v>
      </c>
      <c r="D396" s="143">
        <v>44562</v>
      </c>
      <c r="E396" s="143">
        <v>44926</v>
      </c>
      <c r="F396" s="141">
        <v>245</v>
      </c>
      <c r="G396" s="141">
        <v>119</v>
      </c>
      <c r="H396" s="141">
        <v>364</v>
      </c>
      <c r="I396" s="142">
        <v>44713</v>
      </c>
      <c r="J396" s="141"/>
      <c r="K396" s="141">
        <v>10861</v>
      </c>
    </row>
    <row r="397" spans="1:11" x14ac:dyDescent="0.25">
      <c r="A397" s="141" t="s">
        <v>489</v>
      </c>
      <c r="B397" s="141" t="s">
        <v>516</v>
      </c>
      <c r="C397" s="141" t="s">
        <v>142</v>
      </c>
      <c r="D397" s="143">
        <v>44562</v>
      </c>
      <c r="E397" s="143">
        <v>44926</v>
      </c>
      <c r="F397" s="141">
        <v>233</v>
      </c>
      <c r="G397" s="141">
        <v>122</v>
      </c>
      <c r="H397" s="141">
        <v>355</v>
      </c>
      <c r="I397" s="142">
        <v>44713</v>
      </c>
      <c r="J397" s="141"/>
      <c r="K397" s="141">
        <v>10149</v>
      </c>
    </row>
    <row r="398" spans="1:11" x14ac:dyDescent="0.25">
      <c r="A398" s="141" t="s">
        <v>489</v>
      </c>
      <c r="B398" s="141" t="s">
        <v>517</v>
      </c>
      <c r="C398" s="141" t="s">
        <v>142</v>
      </c>
      <c r="D398" s="143">
        <v>44562</v>
      </c>
      <c r="E398" s="143">
        <v>44926</v>
      </c>
      <c r="F398" s="141">
        <v>227</v>
      </c>
      <c r="G398" s="141">
        <v>115</v>
      </c>
      <c r="H398" s="141">
        <v>342</v>
      </c>
      <c r="I398" s="142">
        <v>44713</v>
      </c>
      <c r="J398" s="141"/>
      <c r="K398" s="141">
        <v>10900</v>
      </c>
    </row>
    <row r="399" spans="1:11" x14ac:dyDescent="0.25">
      <c r="A399" s="141" t="s">
        <v>489</v>
      </c>
      <c r="B399" s="141" t="s">
        <v>518</v>
      </c>
      <c r="C399" s="141" t="s">
        <v>142</v>
      </c>
      <c r="D399" s="143">
        <v>44562</v>
      </c>
      <c r="E399" s="143">
        <v>44926</v>
      </c>
      <c r="F399" s="141">
        <v>190</v>
      </c>
      <c r="G399" s="141">
        <v>108</v>
      </c>
      <c r="H399" s="141">
        <v>298</v>
      </c>
      <c r="I399" s="142">
        <v>44713</v>
      </c>
      <c r="J399" s="141"/>
      <c r="K399" s="141">
        <v>10523</v>
      </c>
    </row>
    <row r="400" spans="1:11" x14ac:dyDescent="0.25">
      <c r="A400" s="141" t="s">
        <v>489</v>
      </c>
      <c r="B400" s="141" t="s">
        <v>519</v>
      </c>
      <c r="C400" s="141" t="s">
        <v>142</v>
      </c>
      <c r="D400" s="143">
        <v>44562</v>
      </c>
      <c r="E400" s="143">
        <v>44926</v>
      </c>
      <c r="F400" s="141">
        <v>220</v>
      </c>
      <c r="G400" s="141">
        <v>119</v>
      </c>
      <c r="H400" s="141">
        <v>339</v>
      </c>
      <c r="I400" s="142">
        <v>44713</v>
      </c>
      <c r="J400" s="141"/>
      <c r="K400" s="141">
        <v>11434</v>
      </c>
    </row>
    <row r="401" spans="1:11" x14ac:dyDescent="0.25">
      <c r="A401" s="141" t="s">
        <v>489</v>
      </c>
      <c r="B401" s="141" t="s">
        <v>520</v>
      </c>
      <c r="C401" s="141" t="s">
        <v>142</v>
      </c>
      <c r="D401" s="143">
        <v>44562</v>
      </c>
      <c r="E401" s="143">
        <v>44926</v>
      </c>
      <c r="F401" s="141">
        <v>220</v>
      </c>
      <c r="G401" s="141">
        <v>119</v>
      </c>
      <c r="H401" s="141">
        <v>339</v>
      </c>
      <c r="I401" s="142">
        <v>44713</v>
      </c>
      <c r="J401" s="141"/>
      <c r="K401" s="141">
        <v>11439</v>
      </c>
    </row>
    <row r="402" spans="1:11" x14ac:dyDescent="0.25">
      <c r="A402" s="141" t="s">
        <v>489</v>
      </c>
      <c r="B402" s="141" t="s">
        <v>521</v>
      </c>
      <c r="C402" s="141" t="s">
        <v>142</v>
      </c>
      <c r="D402" s="143">
        <v>44562</v>
      </c>
      <c r="E402" s="143">
        <v>44926</v>
      </c>
      <c r="F402" s="141">
        <v>227</v>
      </c>
      <c r="G402" s="141">
        <v>115</v>
      </c>
      <c r="H402" s="141">
        <v>342</v>
      </c>
      <c r="I402" s="142">
        <v>44713</v>
      </c>
      <c r="J402" s="141"/>
      <c r="K402" s="141">
        <v>11447</v>
      </c>
    </row>
    <row r="403" spans="1:11" x14ac:dyDescent="0.25">
      <c r="A403" s="141" t="s">
        <v>489</v>
      </c>
      <c r="B403" s="141" t="s">
        <v>522</v>
      </c>
      <c r="C403" s="141" t="s">
        <v>142</v>
      </c>
      <c r="D403" s="143">
        <v>44562</v>
      </c>
      <c r="E403" s="143">
        <v>44926</v>
      </c>
      <c r="F403" s="141">
        <v>227</v>
      </c>
      <c r="G403" s="141">
        <v>115</v>
      </c>
      <c r="H403" s="141">
        <v>342</v>
      </c>
      <c r="I403" s="142">
        <v>44713</v>
      </c>
      <c r="J403" s="141"/>
      <c r="K403" s="141">
        <v>10150</v>
      </c>
    </row>
    <row r="404" spans="1:11" x14ac:dyDescent="0.25">
      <c r="A404" s="141" t="s">
        <v>489</v>
      </c>
      <c r="B404" s="141" t="s">
        <v>523</v>
      </c>
      <c r="C404" s="141" t="s">
        <v>142</v>
      </c>
      <c r="D404" s="143">
        <v>44562</v>
      </c>
      <c r="E404" s="143">
        <v>44926</v>
      </c>
      <c r="F404" s="141">
        <v>227</v>
      </c>
      <c r="G404" s="141">
        <v>115</v>
      </c>
      <c r="H404" s="141">
        <v>342</v>
      </c>
      <c r="I404" s="142">
        <v>44713</v>
      </c>
      <c r="J404" s="141"/>
      <c r="K404" s="141">
        <v>11451</v>
      </c>
    </row>
    <row r="405" spans="1:11" x14ac:dyDescent="0.25">
      <c r="A405" s="141" t="s">
        <v>489</v>
      </c>
      <c r="B405" s="141" t="s">
        <v>524</v>
      </c>
      <c r="C405" s="141" t="s">
        <v>142</v>
      </c>
      <c r="D405" s="143">
        <v>44562</v>
      </c>
      <c r="E405" s="143">
        <v>44926</v>
      </c>
      <c r="F405" s="141">
        <v>245</v>
      </c>
      <c r="G405" s="141">
        <v>119</v>
      </c>
      <c r="H405" s="141">
        <v>364</v>
      </c>
      <c r="I405" s="142">
        <v>44713</v>
      </c>
      <c r="J405" s="141"/>
      <c r="K405" s="141">
        <v>10864</v>
      </c>
    </row>
    <row r="406" spans="1:11" x14ac:dyDescent="0.25">
      <c r="A406" s="141" t="s">
        <v>489</v>
      </c>
      <c r="B406" s="141" t="s">
        <v>525</v>
      </c>
      <c r="C406" s="141" t="s">
        <v>142</v>
      </c>
      <c r="D406" s="143">
        <v>44562</v>
      </c>
      <c r="E406" s="143">
        <v>44926</v>
      </c>
      <c r="F406" s="141">
        <v>222</v>
      </c>
      <c r="G406" s="141">
        <v>109</v>
      </c>
      <c r="H406" s="141">
        <v>331</v>
      </c>
      <c r="I406" s="142">
        <v>44713</v>
      </c>
      <c r="J406" s="141"/>
      <c r="K406" s="141">
        <v>10540</v>
      </c>
    </row>
    <row r="407" spans="1:11" x14ac:dyDescent="0.25">
      <c r="A407" s="141" t="s">
        <v>526</v>
      </c>
      <c r="B407" s="141" t="s">
        <v>141</v>
      </c>
      <c r="C407" s="141" t="s">
        <v>142</v>
      </c>
      <c r="D407" s="143">
        <v>44562</v>
      </c>
      <c r="E407" s="143">
        <v>44926</v>
      </c>
      <c r="F407" s="141">
        <v>120</v>
      </c>
      <c r="G407" s="141">
        <v>88</v>
      </c>
      <c r="H407" s="141">
        <v>208</v>
      </c>
      <c r="I407" s="142">
        <v>43617</v>
      </c>
      <c r="J407" s="141"/>
      <c r="K407" s="141">
        <v>11836</v>
      </c>
    </row>
    <row r="408" spans="1:11" x14ac:dyDescent="0.25">
      <c r="A408" s="141" t="s">
        <v>526</v>
      </c>
      <c r="B408" s="141" t="s">
        <v>527</v>
      </c>
      <c r="C408" s="141" t="s">
        <v>142</v>
      </c>
      <c r="D408" s="143">
        <v>44562</v>
      </c>
      <c r="E408" s="143">
        <v>44926</v>
      </c>
      <c r="F408" s="141">
        <v>232</v>
      </c>
      <c r="G408" s="141">
        <v>74</v>
      </c>
      <c r="H408" s="141">
        <v>306</v>
      </c>
      <c r="I408" s="142">
        <v>44743</v>
      </c>
      <c r="J408" s="141"/>
      <c r="K408" s="141">
        <v>10391</v>
      </c>
    </row>
    <row r="409" spans="1:11" x14ac:dyDescent="0.25">
      <c r="A409" s="141" t="s">
        <v>528</v>
      </c>
      <c r="B409" s="141" t="s">
        <v>529</v>
      </c>
      <c r="C409" s="141" t="s">
        <v>142</v>
      </c>
      <c r="D409" s="143">
        <v>44562</v>
      </c>
      <c r="E409" s="143">
        <v>44926</v>
      </c>
      <c r="F409" s="141">
        <v>194</v>
      </c>
      <c r="G409" s="141">
        <v>105</v>
      </c>
      <c r="H409" s="141">
        <v>299</v>
      </c>
      <c r="I409" s="142">
        <v>44774</v>
      </c>
      <c r="J409" s="141"/>
      <c r="K409" s="141">
        <v>11225</v>
      </c>
    </row>
    <row r="410" spans="1:11" x14ac:dyDescent="0.25">
      <c r="A410" s="141" t="s">
        <v>530</v>
      </c>
      <c r="B410" s="141" t="s">
        <v>141</v>
      </c>
      <c r="C410" s="141" t="s">
        <v>142</v>
      </c>
      <c r="D410" s="143">
        <v>44562</v>
      </c>
      <c r="E410" s="143">
        <v>44926</v>
      </c>
      <c r="F410" s="141">
        <v>147</v>
      </c>
      <c r="G410" s="141">
        <v>77</v>
      </c>
      <c r="H410" s="141">
        <v>224</v>
      </c>
      <c r="I410" s="142">
        <v>44713</v>
      </c>
      <c r="J410" s="141"/>
      <c r="K410" s="141">
        <v>11894</v>
      </c>
    </row>
    <row r="411" spans="1:11" x14ac:dyDescent="0.25">
      <c r="A411" s="141" t="s">
        <v>530</v>
      </c>
      <c r="B411" s="141" t="s">
        <v>531</v>
      </c>
      <c r="C411" s="141" t="s">
        <v>142</v>
      </c>
      <c r="D411" s="143">
        <v>44562</v>
      </c>
      <c r="E411" s="143">
        <v>44926</v>
      </c>
      <c r="F411" s="141">
        <v>191</v>
      </c>
      <c r="G411" s="141">
        <v>140</v>
      </c>
      <c r="H411" s="141">
        <v>331</v>
      </c>
      <c r="I411" s="142">
        <v>44713</v>
      </c>
      <c r="J411" s="141"/>
      <c r="K411" s="141">
        <v>10133</v>
      </c>
    </row>
    <row r="412" spans="1:11" x14ac:dyDescent="0.25">
      <c r="A412" s="141" t="s">
        <v>530</v>
      </c>
      <c r="B412" s="141" t="s">
        <v>532</v>
      </c>
      <c r="C412" s="141" t="s">
        <v>142</v>
      </c>
      <c r="D412" s="143">
        <v>44562</v>
      </c>
      <c r="E412" s="143">
        <v>44926</v>
      </c>
      <c r="F412" s="141">
        <v>147</v>
      </c>
      <c r="G412" s="141">
        <v>77</v>
      </c>
      <c r="H412" s="141">
        <v>224</v>
      </c>
      <c r="I412" s="142">
        <v>44713</v>
      </c>
      <c r="J412" s="141"/>
      <c r="K412" s="141">
        <v>10916</v>
      </c>
    </row>
    <row r="413" spans="1:11" x14ac:dyDescent="0.25">
      <c r="A413" s="141" t="s">
        <v>533</v>
      </c>
      <c r="B413" s="141" t="s">
        <v>141</v>
      </c>
      <c r="C413" s="141" t="s">
        <v>142</v>
      </c>
      <c r="D413" s="143">
        <v>44562</v>
      </c>
      <c r="E413" s="143">
        <v>44926</v>
      </c>
      <c r="F413" s="141">
        <v>200</v>
      </c>
      <c r="G413" s="141">
        <v>100</v>
      </c>
      <c r="H413" s="141">
        <v>300</v>
      </c>
      <c r="I413" s="142">
        <v>44713</v>
      </c>
      <c r="J413" s="141"/>
      <c r="K413" s="141">
        <v>13409</v>
      </c>
    </row>
    <row r="414" spans="1:11" x14ac:dyDescent="0.25">
      <c r="A414" s="141" t="s">
        <v>533</v>
      </c>
      <c r="B414" s="141" t="s">
        <v>534</v>
      </c>
      <c r="C414" s="141" t="s">
        <v>142</v>
      </c>
      <c r="D414" s="143">
        <v>44562</v>
      </c>
      <c r="E414" s="143">
        <v>44926</v>
      </c>
      <c r="F414" s="141">
        <v>212</v>
      </c>
      <c r="G414" s="141">
        <v>112</v>
      </c>
      <c r="H414" s="141">
        <v>324</v>
      </c>
      <c r="I414" s="142">
        <v>44713</v>
      </c>
      <c r="J414" s="141"/>
      <c r="K414" s="141">
        <v>13650</v>
      </c>
    </row>
    <row r="415" spans="1:11" x14ac:dyDescent="0.25">
      <c r="A415" s="141" t="s">
        <v>533</v>
      </c>
      <c r="B415" s="141" t="s">
        <v>535</v>
      </c>
      <c r="C415" s="141" t="s">
        <v>142</v>
      </c>
      <c r="D415" s="143">
        <v>44562</v>
      </c>
      <c r="E415" s="143">
        <v>44926</v>
      </c>
      <c r="F415" s="141">
        <v>183</v>
      </c>
      <c r="G415" s="141">
        <v>101</v>
      </c>
      <c r="H415" s="141">
        <v>284</v>
      </c>
      <c r="I415" s="142">
        <v>44713</v>
      </c>
      <c r="J415" s="141"/>
      <c r="K415" s="141">
        <v>13602</v>
      </c>
    </row>
    <row r="416" spans="1:11" x14ac:dyDescent="0.25">
      <c r="A416" s="141" t="s">
        <v>533</v>
      </c>
      <c r="B416" s="141" t="s">
        <v>536</v>
      </c>
      <c r="C416" s="141" t="s">
        <v>142</v>
      </c>
      <c r="D416" s="143">
        <v>44652</v>
      </c>
      <c r="E416" s="143">
        <v>44835</v>
      </c>
      <c r="F416" s="141">
        <v>302</v>
      </c>
      <c r="G416" s="141">
        <v>120</v>
      </c>
      <c r="H416" s="141">
        <v>422</v>
      </c>
      <c r="I416" s="142">
        <v>44713</v>
      </c>
      <c r="J416" s="141"/>
      <c r="K416" s="141">
        <v>11058</v>
      </c>
    </row>
    <row r="417" spans="1:11" x14ac:dyDescent="0.25">
      <c r="A417" s="141" t="s">
        <v>533</v>
      </c>
      <c r="B417" s="141" t="s">
        <v>536</v>
      </c>
      <c r="C417" s="141" t="s">
        <v>158</v>
      </c>
      <c r="D417" s="143">
        <v>44836</v>
      </c>
      <c r="E417" s="143">
        <v>44651</v>
      </c>
      <c r="F417" s="141">
        <v>259</v>
      </c>
      <c r="G417" s="141">
        <v>116</v>
      </c>
      <c r="H417" s="141">
        <v>375</v>
      </c>
      <c r="I417" s="142">
        <v>44713</v>
      </c>
      <c r="J417" s="141"/>
      <c r="K417" s="141">
        <v>11058</v>
      </c>
    </row>
    <row r="418" spans="1:11" x14ac:dyDescent="0.25">
      <c r="A418" s="141" t="s">
        <v>533</v>
      </c>
      <c r="B418" s="141" t="s">
        <v>537</v>
      </c>
      <c r="C418" s="141" t="s">
        <v>142</v>
      </c>
      <c r="D418" s="143">
        <v>44562</v>
      </c>
      <c r="E418" s="143">
        <v>44926</v>
      </c>
      <c r="F418" s="141">
        <v>210</v>
      </c>
      <c r="G418" s="141">
        <v>68</v>
      </c>
      <c r="H418" s="141">
        <v>278</v>
      </c>
      <c r="I418" s="142">
        <v>39326</v>
      </c>
      <c r="J418" s="141"/>
      <c r="K418" s="141">
        <v>13408</v>
      </c>
    </row>
    <row r="419" spans="1:11" x14ac:dyDescent="0.25">
      <c r="A419" s="141" t="s">
        <v>538</v>
      </c>
      <c r="B419" s="141" t="s">
        <v>539</v>
      </c>
      <c r="C419" s="141" t="s">
        <v>142</v>
      </c>
      <c r="D419" s="143">
        <v>44668</v>
      </c>
      <c r="E419" s="143">
        <v>44914</v>
      </c>
      <c r="F419" s="141">
        <v>163</v>
      </c>
      <c r="G419" s="141">
        <v>114</v>
      </c>
      <c r="H419" s="141">
        <v>277</v>
      </c>
      <c r="I419" s="142">
        <v>42036</v>
      </c>
      <c r="J419" s="141"/>
      <c r="K419" s="141">
        <v>11059</v>
      </c>
    </row>
    <row r="420" spans="1:11" x14ac:dyDescent="0.25">
      <c r="A420" s="141" t="s">
        <v>538</v>
      </c>
      <c r="B420" s="141" t="s">
        <v>539</v>
      </c>
      <c r="C420" s="141" t="s">
        <v>158</v>
      </c>
      <c r="D420" s="143">
        <v>44915</v>
      </c>
      <c r="E420" s="143">
        <v>44667</v>
      </c>
      <c r="F420" s="141">
        <v>228</v>
      </c>
      <c r="G420" s="141">
        <v>121</v>
      </c>
      <c r="H420" s="141">
        <v>349</v>
      </c>
      <c r="I420" s="142">
        <v>42036</v>
      </c>
      <c r="J420" s="141"/>
      <c r="K420" s="141">
        <v>11059</v>
      </c>
    </row>
    <row r="421" spans="1:11" x14ac:dyDescent="0.25">
      <c r="A421" s="141" t="s">
        <v>540</v>
      </c>
      <c r="B421" s="141" t="s">
        <v>141</v>
      </c>
      <c r="C421" s="141" t="s">
        <v>142</v>
      </c>
      <c r="D421" s="143">
        <v>44562</v>
      </c>
      <c r="E421" s="143">
        <v>44926</v>
      </c>
      <c r="F421" s="141">
        <v>77</v>
      </c>
      <c r="G421" s="141">
        <v>80</v>
      </c>
      <c r="H421" s="141">
        <v>157</v>
      </c>
      <c r="I421" s="142">
        <v>34243</v>
      </c>
      <c r="J421" s="141">
        <v>8</v>
      </c>
      <c r="K421" s="141">
        <v>11939</v>
      </c>
    </row>
    <row r="422" spans="1:11" x14ac:dyDescent="0.25">
      <c r="A422" s="141" t="s">
        <v>540</v>
      </c>
      <c r="B422" s="141" t="s">
        <v>541</v>
      </c>
      <c r="C422" s="141" t="s">
        <v>142</v>
      </c>
      <c r="D422" s="143">
        <v>44562</v>
      </c>
      <c r="E422" s="143">
        <v>44926</v>
      </c>
      <c r="F422" s="141">
        <v>124</v>
      </c>
      <c r="G422" s="141">
        <v>100</v>
      </c>
      <c r="H422" s="141">
        <v>224</v>
      </c>
      <c r="I422" s="142">
        <v>43862</v>
      </c>
      <c r="J422" s="141">
        <v>8</v>
      </c>
      <c r="K422" s="141">
        <v>11226</v>
      </c>
    </row>
    <row r="423" spans="1:11" x14ac:dyDescent="0.25">
      <c r="A423" s="141" t="s">
        <v>542</v>
      </c>
      <c r="B423" s="141" t="s">
        <v>141</v>
      </c>
      <c r="C423" s="141" t="s">
        <v>142</v>
      </c>
      <c r="D423" s="143">
        <v>44562</v>
      </c>
      <c r="E423" s="143">
        <v>44926</v>
      </c>
      <c r="F423" s="141">
        <v>106</v>
      </c>
      <c r="G423" s="141">
        <v>76</v>
      </c>
      <c r="H423" s="141">
        <v>182</v>
      </c>
      <c r="I423" s="142">
        <v>39264</v>
      </c>
      <c r="J423" s="141"/>
      <c r="K423" s="141">
        <v>11858</v>
      </c>
    </row>
    <row r="424" spans="1:11" x14ac:dyDescent="0.25">
      <c r="A424" s="141" t="s">
        <v>542</v>
      </c>
      <c r="B424" s="141" t="s">
        <v>543</v>
      </c>
      <c r="C424" s="141" t="s">
        <v>142</v>
      </c>
      <c r="D424" s="143">
        <v>44562</v>
      </c>
      <c r="E424" s="143">
        <v>44926</v>
      </c>
      <c r="F424" s="141">
        <v>144</v>
      </c>
      <c r="G424" s="141">
        <v>96</v>
      </c>
      <c r="H424" s="141">
        <v>240</v>
      </c>
      <c r="I424" s="142">
        <v>42491</v>
      </c>
      <c r="J424" s="141"/>
      <c r="K424" s="141">
        <v>10062</v>
      </c>
    </row>
    <row r="425" spans="1:11" x14ac:dyDescent="0.25">
      <c r="A425" s="141" t="s">
        <v>544</v>
      </c>
      <c r="B425" s="141" t="s">
        <v>141</v>
      </c>
      <c r="C425" s="141" t="s">
        <v>142</v>
      </c>
      <c r="D425" s="143">
        <v>44562</v>
      </c>
      <c r="E425" s="143">
        <v>44926</v>
      </c>
      <c r="F425" s="141">
        <v>57</v>
      </c>
      <c r="G425" s="141">
        <v>48</v>
      </c>
      <c r="H425" s="141">
        <v>105</v>
      </c>
      <c r="I425" s="142">
        <v>35400</v>
      </c>
      <c r="J425" s="141"/>
      <c r="K425" s="141">
        <v>11838</v>
      </c>
    </row>
    <row r="426" spans="1:11" x14ac:dyDescent="0.25">
      <c r="A426" s="141" t="s">
        <v>544</v>
      </c>
      <c r="B426" s="141" t="s">
        <v>545</v>
      </c>
      <c r="C426" s="141" t="s">
        <v>142</v>
      </c>
      <c r="D426" s="143">
        <v>44562</v>
      </c>
      <c r="E426" s="143">
        <v>44926</v>
      </c>
      <c r="F426" s="141">
        <v>224</v>
      </c>
      <c r="G426" s="141">
        <v>94</v>
      </c>
      <c r="H426" s="141">
        <v>318</v>
      </c>
      <c r="I426" s="142">
        <v>44713</v>
      </c>
      <c r="J426" s="141"/>
      <c r="K426" s="141">
        <v>10393</v>
      </c>
    </row>
    <row r="427" spans="1:11" x14ac:dyDescent="0.25">
      <c r="A427" s="141" t="s">
        <v>546</v>
      </c>
      <c r="B427" s="141" t="s">
        <v>141</v>
      </c>
      <c r="C427" s="141" t="s">
        <v>142</v>
      </c>
      <c r="D427" s="143">
        <v>44562</v>
      </c>
      <c r="E427" s="143">
        <v>44926</v>
      </c>
      <c r="F427" s="141">
        <v>73</v>
      </c>
      <c r="G427" s="141">
        <v>44</v>
      </c>
      <c r="H427" s="141">
        <v>117</v>
      </c>
      <c r="I427" s="142">
        <v>41730</v>
      </c>
      <c r="J427" s="141"/>
      <c r="K427" s="141">
        <v>11837</v>
      </c>
    </row>
    <row r="428" spans="1:11" x14ac:dyDescent="0.25">
      <c r="A428" s="141" t="s">
        <v>546</v>
      </c>
      <c r="B428" s="141" t="s">
        <v>547</v>
      </c>
      <c r="C428" s="141" t="s">
        <v>142</v>
      </c>
      <c r="D428" s="143">
        <v>44562</v>
      </c>
      <c r="E428" s="143">
        <v>44926</v>
      </c>
      <c r="F428" s="141">
        <v>160</v>
      </c>
      <c r="G428" s="141">
        <v>78</v>
      </c>
      <c r="H428" s="141">
        <v>238</v>
      </c>
      <c r="I428" s="142">
        <v>41730</v>
      </c>
      <c r="J428" s="141"/>
      <c r="K428" s="141">
        <v>10394</v>
      </c>
    </row>
    <row r="429" spans="1:11" x14ac:dyDescent="0.25">
      <c r="A429" s="141" t="s">
        <v>548</v>
      </c>
      <c r="B429" s="141" t="s">
        <v>141</v>
      </c>
      <c r="C429" s="141" t="s">
        <v>142</v>
      </c>
      <c r="D429" s="143">
        <v>44562</v>
      </c>
      <c r="E429" s="143">
        <v>44926</v>
      </c>
      <c r="F429" s="141">
        <v>220</v>
      </c>
      <c r="G429" s="141">
        <v>108</v>
      </c>
      <c r="H429" s="141">
        <v>328</v>
      </c>
      <c r="I429" s="142">
        <v>43800</v>
      </c>
      <c r="J429" s="141"/>
      <c r="K429" s="141">
        <v>11741</v>
      </c>
    </row>
    <row r="430" spans="1:11" x14ac:dyDescent="0.25">
      <c r="A430" s="141" t="s">
        <v>548</v>
      </c>
      <c r="B430" s="141" t="s">
        <v>549</v>
      </c>
      <c r="C430" s="141" t="s">
        <v>142</v>
      </c>
      <c r="D430" s="143">
        <v>44562</v>
      </c>
      <c r="E430" s="143">
        <v>44926</v>
      </c>
      <c r="F430" s="141">
        <v>220</v>
      </c>
      <c r="G430" s="141">
        <v>108</v>
      </c>
      <c r="H430" s="141">
        <v>328</v>
      </c>
      <c r="I430" s="142">
        <v>43800</v>
      </c>
      <c r="J430" s="141"/>
      <c r="K430" s="141">
        <v>10051</v>
      </c>
    </row>
    <row r="431" spans="1:11" x14ac:dyDescent="0.25">
      <c r="A431" s="141" t="s">
        <v>550</v>
      </c>
      <c r="B431" s="141" t="s">
        <v>141</v>
      </c>
      <c r="C431" s="141" t="s">
        <v>142</v>
      </c>
      <c r="D431" s="143">
        <v>44562</v>
      </c>
      <c r="E431" s="143">
        <v>44926</v>
      </c>
      <c r="F431" s="141">
        <v>140</v>
      </c>
      <c r="G431" s="141">
        <v>40</v>
      </c>
      <c r="H431" s="141">
        <v>180</v>
      </c>
      <c r="I431" s="142">
        <v>41395</v>
      </c>
      <c r="J431" s="141">
        <v>2</v>
      </c>
      <c r="K431" s="141">
        <v>11750</v>
      </c>
    </row>
    <row r="432" spans="1:11" x14ac:dyDescent="0.25">
      <c r="A432" s="141" t="s">
        <v>550</v>
      </c>
      <c r="B432" s="141" t="s">
        <v>551</v>
      </c>
      <c r="C432" s="141" t="s">
        <v>142</v>
      </c>
      <c r="D432" s="143">
        <v>44562</v>
      </c>
      <c r="E432" s="143">
        <v>44926</v>
      </c>
      <c r="F432" s="141">
        <v>150</v>
      </c>
      <c r="G432" s="141">
        <v>91</v>
      </c>
      <c r="H432" s="141">
        <v>241</v>
      </c>
      <c r="I432" s="142">
        <v>41395</v>
      </c>
      <c r="J432" s="141">
        <v>2</v>
      </c>
      <c r="K432" s="141">
        <v>12688</v>
      </c>
    </row>
    <row r="433" spans="1:11" x14ac:dyDescent="0.25">
      <c r="A433" s="141" t="s">
        <v>550</v>
      </c>
      <c r="B433" s="141" t="s">
        <v>552</v>
      </c>
      <c r="C433" s="141" t="s">
        <v>142</v>
      </c>
      <c r="D433" s="143">
        <v>44562</v>
      </c>
      <c r="E433" s="143">
        <v>44926</v>
      </c>
      <c r="F433" s="141">
        <v>98</v>
      </c>
      <c r="G433" s="141">
        <v>75</v>
      </c>
      <c r="H433" s="141">
        <v>173</v>
      </c>
      <c r="I433" s="142">
        <v>41395</v>
      </c>
      <c r="J433" s="141">
        <v>2</v>
      </c>
      <c r="K433" s="141">
        <v>12692</v>
      </c>
    </row>
    <row r="434" spans="1:11" x14ac:dyDescent="0.25">
      <c r="A434" s="141" t="s">
        <v>550</v>
      </c>
      <c r="B434" s="141" t="s">
        <v>553</v>
      </c>
      <c r="C434" s="141" t="s">
        <v>142</v>
      </c>
      <c r="D434" s="143">
        <v>44562</v>
      </c>
      <c r="E434" s="143">
        <v>44926</v>
      </c>
      <c r="F434" s="141">
        <v>133</v>
      </c>
      <c r="G434" s="141">
        <v>106</v>
      </c>
      <c r="H434" s="141">
        <v>239</v>
      </c>
      <c r="I434" s="142">
        <v>40575</v>
      </c>
      <c r="J434" s="141">
        <v>2</v>
      </c>
      <c r="K434" s="141">
        <v>12694</v>
      </c>
    </row>
    <row r="435" spans="1:11" x14ac:dyDescent="0.25">
      <c r="A435" s="141" t="s">
        <v>550</v>
      </c>
      <c r="B435" s="141" t="s">
        <v>554</v>
      </c>
      <c r="C435" s="141" t="s">
        <v>142</v>
      </c>
      <c r="D435" s="143">
        <v>44562</v>
      </c>
      <c r="E435" s="143">
        <v>44926</v>
      </c>
      <c r="F435" s="141">
        <v>155</v>
      </c>
      <c r="G435" s="141">
        <v>111</v>
      </c>
      <c r="H435" s="141">
        <v>266</v>
      </c>
      <c r="I435" s="142">
        <v>41306</v>
      </c>
      <c r="J435" s="141">
        <v>2</v>
      </c>
      <c r="K435" s="141">
        <v>11018</v>
      </c>
    </row>
    <row r="436" spans="1:11" x14ac:dyDescent="0.25">
      <c r="A436" s="141" t="s">
        <v>550</v>
      </c>
      <c r="B436" s="141" t="s">
        <v>555</v>
      </c>
      <c r="C436" s="141" t="s">
        <v>142</v>
      </c>
      <c r="D436" s="143">
        <v>44562</v>
      </c>
      <c r="E436" s="143">
        <v>44926</v>
      </c>
      <c r="F436" s="141">
        <v>155</v>
      </c>
      <c r="G436" s="141">
        <v>100</v>
      </c>
      <c r="H436" s="141">
        <v>255</v>
      </c>
      <c r="I436" s="142">
        <v>44774</v>
      </c>
      <c r="J436" s="141">
        <v>2</v>
      </c>
      <c r="K436" s="141">
        <v>10064</v>
      </c>
    </row>
    <row r="437" spans="1:11" x14ac:dyDescent="0.25">
      <c r="A437" s="141" t="s">
        <v>556</v>
      </c>
      <c r="B437" s="141" t="s">
        <v>557</v>
      </c>
      <c r="C437" s="141" t="s">
        <v>142</v>
      </c>
      <c r="D437" s="143">
        <v>44562</v>
      </c>
      <c r="E437" s="143">
        <v>44926</v>
      </c>
      <c r="F437" s="141">
        <v>343</v>
      </c>
      <c r="G437" s="141">
        <v>128</v>
      </c>
      <c r="H437" s="141">
        <v>471</v>
      </c>
      <c r="I437" s="142">
        <v>44713</v>
      </c>
      <c r="J437" s="141"/>
      <c r="K437" s="141">
        <v>11060</v>
      </c>
    </row>
    <row r="438" spans="1:11" x14ac:dyDescent="0.25">
      <c r="A438" s="141" t="s">
        <v>558</v>
      </c>
      <c r="B438" s="141" t="s">
        <v>141</v>
      </c>
      <c r="C438" s="141" t="s">
        <v>142</v>
      </c>
      <c r="D438" s="143">
        <v>44562</v>
      </c>
      <c r="E438" s="143">
        <v>44926</v>
      </c>
      <c r="F438" s="141">
        <v>130</v>
      </c>
      <c r="G438" s="141">
        <v>80</v>
      </c>
      <c r="H438" s="141">
        <v>210</v>
      </c>
      <c r="I438" s="142">
        <v>42370</v>
      </c>
      <c r="J438" s="141"/>
      <c r="K438" s="141">
        <v>11859</v>
      </c>
    </row>
    <row r="439" spans="1:11" x14ac:dyDescent="0.25">
      <c r="A439" s="141" t="s">
        <v>558</v>
      </c>
      <c r="B439" s="141" t="s">
        <v>559</v>
      </c>
      <c r="C439" s="141" t="s">
        <v>142</v>
      </c>
      <c r="D439" s="143">
        <v>44562</v>
      </c>
      <c r="E439" s="143">
        <v>44926</v>
      </c>
      <c r="F439" s="141">
        <v>198</v>
      </c>
      <c r="G439" s="141">
        <v>99</v>
      </c>
      <c r="H439" s="141">
        <v>297</v>
      </c>
      <c r="I439" s="142">
        <v>43739</v>
      </c>
      <c r="J439" s="141"/>
      <c r="K439" s="141">
        <v>11227</v>
      </c>
    </row>
    <row r="440" spans="1:11" x14ac:dyDescent="0.25">
      <c r="A440" s="141" t="s">
        <v>558</v>
      </c>
      <c r="B440" s="141" t="s">
        <v>560</v>
      </c>
      <c r="C440" s="141" t="s">
        <v>142</v>
      </c>
      <c r="D440" s="143">
        <v>44562</v>
      </c>
      <c r="E440" s="143">
        <v>44926</v>
      </c>
      <c r="F440" s="141">
        <v>138</v>
      </c>
      <c r="G440" s="141">
        <v>85</v>
      </c>
      <c r="H440" s="141">
        <v>223</v>
      </c>
      <c r="I440" s="142">
        <v>42370</v>
      </c>
      <c r="J440" s="141"/>
      <c r="K440" s="141">
        <v>11228</v>
      </c>
    </row>
    <row r="441" spans="1:11" x14ac:dyDescent="0.25">
      <c r="A441" s="141" t="s">
        <v>558</v>
      </c>
      <c r="B441" s="141" t="s">
        <v>561</v>
      </c>
      <c r="C441" s="141" t="s">
        <v>142</v>
      </c>
      <c r="D441" s="143">
        <v>44562</v>
      </c>
      <c r="E441" s="143">
        <v>44926</v>
      </c>
      <c r="F441" s="141">
        <v>187</v>
      </c>
      <c r="G441" s="141">
        <v>98</v>
      </c>
      <c r="H441" s="141">
        <v>285</v>
      </c>
      <c r="I441" s="142">
        <v>42370</v>
      </c>
      <c r="J441" s="141"/>
      <c r="K441" s="141">
        <v>10066</v>
      </c>
    </row>
    <row r="442" spans="1:11" x14ac:dyDescent="0.25">
      <c r="A442" s="141" t="s">
        <v>558</v>
      </c>
      <c r="B442" s="141" t="s">
        <v>562</v>
      </c>
      <c r="C442" s="141" t="s">
        <v>142</v>
      </c>
      <c r="D442" s="143">
        <v>44562</v>
      </c>
      <c r="E442" s="143">
        <v>44926</v>
      </c>
      <c r="F442" s="141">
        <v>187</v>
      </c>
      <c r="G442" s="141">
        <v>91</v>
      </c>
      <c r="H442" s="141">
        <v>278</v>
      </c>
      <c r="I442" s="142">
        <v>44501</v>
      </c>
      <c r="J442" s="141"/>
      <c r="K442" s="141">
        <v>10065</v>
      </c>
    </row>
    <row r="443" spans="1:11" x14ac:dyDescent="0.25">
      <c r="A443" s="141" t="s">
        <v>558</v>
      </c>
      <c r="B443" s="141" t="s">
        <v>563</v>
      </c>
      <c r="C443" s="141" t="s">
        <v>142</v>
      </c>
      <c r="D443" s="143">
        <v>44562</v>
      </c>
      <c r="E443" s="143">
        <v>44926</v>
      </c>
      <c r="F443" s="141">
        <v>125</v>
      </c>
      <c r="G443" s="141">
        <v>86</v>
      </c>
      <c r="H443" s="141">
        <v>211</v>
      </c>
      <c r="I443" s="142">
        <v>42370</v>
      </c>
      <c r="J443" s="141"/>
      <c r="K443" s="141">
        <v>11231</v>
      </c>
    </row>
    <row r="444" spans="1:11" x14ac:dyDescent="0.25">
      <c r="A444" s="141" t="s">
        <v>564</v>
      </c>
      <c r="B444" s="141" t="s">
        <v>565</v>
      </c>
      <c r="C444" s="141" t="s">
        <v>142</v>
      </c>
      <c r="D444" s="143">
        <v>44562</v>
      </c>
      <c r="E444" s="143">
        <v>44926</v>
      </c>
      <c r="F444" s="141">
        <v>355</v>
      </c>
      <c r="G444" s="141">
        <v>180</v>
      </c>
      <c r="H444" s="141">
        <v>535</v>
      </c>
      <c r="I444" s="142">
        <v>42064</v>
      </c>
      <c r="J444" s="141"/>
      <c r="K444" s="141">
        <v>10261</v>
      </c>
    </row>
    <row r="445" spans="1:11" x14ac:dyDescent="0.25">
      <c r="A445" s="141" t="s">
        <v>566</v>
      </c>
      <c r="B445" s="141" t="s">
        <v>141</v>
      </c>
      <c r="C445" s="141" t="s">
        <v>142</v>
      </c>
      <c r="D445" s="143">
        <v>44562</v>
      </c>
      <c r="E445" s="143">
        <v>44926</v>
      </c>
      <c r="F445" s="141">
        <v>130</v>
      </c>
      <c r="G445" s="141">
        <v>59</v>
      </c>
      <c r="H445" s="141">
        <v>189</v>
      </c>
      <c r="I445" s="142">
        <v>44713</v>
      </c>
      <c r="J445" s="141"/>
      <c r="K445" s="141">
        <v>11768</v>
      </c>
    </row>
    <row r="446" spans="1:11" x14ac:dyDescent="0.25">
      <c r="A446" s="141" t="s">
        <v>566</v>
      </c>
      <c r="B446" s="141" t="s">
        <v>567</v>
      </c>
      <c r="C446" s="141" t="s">
        <v>142</v>
      </c>
      <c r="D446" s="143">
        <v>44562</v>
      </c>
      <c r="E446" s="143">
        <v>44926</v>
      </c>
      <c r="F446" s="141">
        <v>235</v>
      </c>
      <c r="G446" s="141">
        <v>93</v>
      </c>
      <c r="H446" s="141">
        <v>328</v>
      </c>
      <c r="I446" s="142">
        <v>44713</v>
      </c>
      <c r="J446" s="141"/>
      <c r="K446" s="141">
        <v>10158</v>
      </c>
    </row>
    <row r="447" spans="1:11" x14ac:dyDescent="0.25">
      <c r="A447" s="141" t="s">
        <v>566</v>
      </c>
      <c r="B447" s="141" t="s">
        <v>568</v>
      </c>
      <c r="C447" s="141" t="s">
        <v>142</v>
      </c>
      <c r="D447" s="143">
        <v>44562</v>
      </c>
      <c r="E447" s="143">
        <v>44926</v>
      </c>
      <c r="F447" s="141">
        <v>130</v>
      </c>
      <c r="G447" s="141">
        <v>59</v>
      </c>
      <c r="H447" s="141">
        <v>189</v>
      </c>
      <c r="I447" s="142">
        <v>44713</v>
      </c>
      <c r="J447" s="141"/>
      <c r="K447" s="141">
        <v>13846</v>
      </c>
    </row>
    <row r="448" spans="1:11" x14ac:dyDescent="0.25">
      <c r="A448" s="141" t="s">
        <v>569</v>
      </c>
      <c r="B448" s="141" t="s">
        <v>141</v>
      </c>
      <c r="C448" s="141" t="s">
        <v>142</v>
      </c>
      <c r="D448" s="143">
        <v>44562</v>
      </c>
      <c r="E448" s="143">
        <v>44926</v>
      </c>
      <c r="F448" s="141">
        <v>142</v>
      </c>
      <c r="G448" s="141">
        <v>134</v>
      </c>
      <c r="H448" s="141">
        <v>276</v>
      </c>
      <c r="I448" s="142">
        <v>44774</v>
      </c>
      <c r="J448" s="141"/>
      <c r="K448" s="141">
        <v>11860</v>
      </c>
    </row>
    <row r="449" spans="1:11" x14ac:dyDescent="0.25">
      <c r="A449" s="141" t="s">
        <v>569</v>
      </c>
      <c r="B449" s="141" t="s">
        <v>570</v>
      </c>
      <c r="C449" s="141" t="s">
        <v>142</v>
      </c>
      <c r="D449" s="143">
        <v>44562</v>
      </c>
      <c r="E449" s="143">
        <v>44926</v>
      </c>
      <c r="F449" s="141">
        <v>143</v>
      </c>
      <c r="G449" s="141">
        <v>134</v>
      </c>
      <c r="H449" s="141">
        <v>277</v>
      </c>
      <c r="I449" s="142">
        <v>44774</v>
      </c>
      <c r="J449" s="141"/>
      <c r="K449" s="141">
        <v>13942</v>
      </c>
    </row>
    <row r="450" spans="1:11" x14ac:dyDescent="0.25">
      <c r="A450" s="141" t="s">
        <v>569</v>
      </c>
      <c r="B450" s="141" t="s">
        <v>571</v>
      </c>
      <c r="C450" s="141" t="s">
        <v>142</v>
      </c>
      <c r="D450" s="143">
        <v>44562</v>
      </c>
      <c r="E450" s="143">
        <v>44926</v>
      </c>
      <c r="F450" s="141">
        <v>220</v>
      </c>
      <c r="G450" s="141">
        <v>115</v>
      </c>
      <c r="H450" s="141">
        <v>335</v>
      </c>
      <c r="I450" s="142">
        <v>44774</v>
      </c>
      <c r="J450" s="141"/>
      <c r="K450" s="141">
        <v>13944</v>
      </c>
    </row>
    <row r="451" spans="1:11" x14ac:dyDescent="0.25">
      <c r="A451" s="141" t="s">
        <v>569</v>
      </c>
      <c r="B451" s="141" t="s">
        <v>572</v>
      </c>
      <c r="C451" s="141" t="s">
        <v>142</v>
      </c>
      <c r="D451" s="143">
        <v>44696</v>
      </c>
      <c r="E451" s="143">
        <v>44834</v>
      </c>
      <c r="F451" s="141">
        <v>260</v>
      </c>
      <c r="G451" s="141">
        <v>134</v>
      </c>
      <c r="H451" s="141">
        <v>394</v>
      </c>
      <c r="I451" s="142">
        <v>44774</v>
      </c>
      <c r="J451" s="141"/>
      <c r="K451" s="141">
        <v>10160</v>
      </c>
    </row>
    <row r="452" spans="1:11" x14ac:dyDescent="0.25">
      <c r="A452" s="141" t="s">
        <v>569</v>
      </c>
      <c r="B452" s="141" t="s">
        <v>572</v>
      </c>
      <c r="C452" s="141" t="s">
        <v>158</v>
      </c>
      <c r="D452" s="143">
        <v>44835</v>
      </c>
      <c r="E452" s="143">
        <v>44695</v>
      </c>
      <c r="F452" s="141">
        <v>220</v>
      </c>
      <c r="G452" s="141">
        <v>130</v>
      </c>
      <c r="H452" s="141">
        <v>350</v>
      </c>
      <c r="I452" s="142">
        <v>44774</v>
      </c>
      <c r="J452" s="141"/>
      <c r="K452" s="141">
        <v>10160</v>
      </c>
    </row>
    <row r="453" spans="1:11" x14ac:dyDescent="0.25">
      <c r="A453" s="141" t="s">
        <v>573</v>
      </c>
      <c r="B453" s="141" t="s">
        <v>141</v>
      </c>
      <c r="C453" s="141" t="s">
        <v>142</v>
      </c>
      <c r="D453" s="143">
        <v>44562</v>
      </c>
      <c r="E453" s="143">
        <v>44926</v>
      </c>
      <c r="F453" s="141">
        <v>196</v>
      </c>
      <c r="G453" s="141">
        <v>92</v>
      </c>
      <c r="H453" s="141">
        <v>288</v>
      </c>
      <c r="I453" s="142">
        <v>43282</v>
      </c>
      <c r="J453" s="141"/>
      <c r="K453" s="141">
        <v>11810</v>
      </c>
    </row>
    <row r="454" spans="1:11" x14ac:dyDescent="0.25">
      <c r="A454" s="141" t="s">
        <v>573</v>
      </c>
      <c r="B454" s="141" t="s">
        <v>574</v>
      </c>
      <c r="C454" s="141" t="s">
        <v>142</v>
      </c>
      <c r="D454" s="143">
        <v>44562</v>
      </c>
      <c r="E454" s="143">
        <v>44926</v>
      </c>
      <c r="F454" s="141">
        <v>139</v>
      </c>
      <c r="G454" s="141">
        <v>81</v>
      </c>
      <c r="H454" s="141">
        <v>220</v>
      </c>
      <c r="I454" s="142">
        <v>43678</v>
      </c>
      <c r="J454" s="141"/>
      <c r="K454" s="141">
        <v>11232</v>
      </c>
    </row>
    <row r="455" spans="1:11" x14ac:dyDescent="0.25">
      <c r="A455" s="141" t="s">
        <v>573</v>
      </c>
      <c r="B455" s="141" t="s">
        <v>575</v>
      </c>
      <c r="C455" s="141" t="s">
        <v>142</v>
      </c>
      <c r="D455" s="143">
        <v>44562</v>
      </c>
      <c r="E455" s="143">
        <v>44926</v>
      </c>
      <c r="F455" s="141">
        <v>352</v>
      </c>
      <c r="G455" s="141">
        <v>141</v>
      </c>
      <c r="H455" s="141">
        <v>493</v>
      </c>
      <c r="I455" s="142">
        <v>43252</v>
      </c>
      <c r="J455" s="141"/>
      <c r="K455" s="141">
        <v>11233</v>
      </c>
    </row>
    <row r="456" spans="1:11" x14ac:dyDescent="0.25">
      <c r="A456" s="141" t="s">
        <v>573</v>
      </c>
      <c r="B456" s="141" t="s">
        <v>576</v>
      </c>
      <c r="C456" s="141" t="s">
        <v>142</v>
      </c>
      <c r="D456" s="143">
        <v>44562</v>
      </c>
      <c r="E456" s="143">
        <v>44926</v>
      </c>
      <c r="F456" s="141">
        <v>234</v>
      </c>
      <c r="G456" s="141">
        <v>105</v>
      </c>
      <c r="H456" s="141">
        <v>339</v>
      </c>
      <c r="I456" s="142">
        <v>44774</v>
      </c>
      <c r="J456" s="141"/>
      <c r="K456" s="141">
        <v>10336</v>
      </c>
    </row>
    <row r="457" spans="1:11" x14ac:dyDescent="0.25">
      <c r="A457" s="141" t="s">
        <v>573</v>
      </c>
      <c r="B457" s="141" t="s">
        <v>577</v>
      </c>
      <c r="C457" s="141" t="s">
        <v>142</v>
      </c>
      <c r="D457" s="143">
        <v>44562</v>
      </c>
      <c r="E457" s="143">
        <v>44926</v>
      </c>
      <c r="F457" s="141">
        <v>202</v>
      </c>
      <c r="G457" s="141">
        <v>69</v>
      </c>
      <c r="H457" s="141">
        <v>271</v>
      </c>
      <c r="I457" s="142">
        <v>44774</v>
      </c>
      <c r="J457" s="141"/>
      <c r="K457" s="141">
        <v>13550</v>
      </c>
    </row>
    <row r="458" spans="1:11" x14ac:dyDescent="0.25">
      <c r="A458" s="141" t="s">
        <v>573</v>
      </c>
      <c r="B458" s="141" t="s">
        <v>578</v>
      </c>
      <c r="C458" s="141" t="s">
        <v>142</v>
      </c>
      <c r="D458" s="143">
        <v>44562</v>
      </c>
      <c r="E458" s="143">
        <v>44926</v>
      </c>
      <c r="F458" s="141">
        <v>212</v>
      </c>
      <c r="G458" s="141">
        <v>118</v>
      </c>
      <c r="H458" s="141">
        <v>330</v>
      </c>
      <c r="I458" s="142">
        <v>43252</v>
      </c>
      <c r="J458" s="141"/>
      <c r="K458" s="141">
        <v>11235</v>
      </c>
    </row>
    <row r="459" spans="1:11" x14ac:dyDescent="0.25">
      <c r="A459" s="141" t="s">
        <v>573</v>
      </c>
      <c r="B459" s="141" t="s">
        <v>579</v>
      </c>
      <c r="C459" s="141" t="s">
        <v>142</v>
      </c>
      <c r="D459" s="143">
        <v>44562</v>
      </c>
      <c r="E459" s="143">
        <v>44926</v>
      </c>
      <c r="F459" s="141">
        <v>268</v>
      </c>
      <c r="G459" s="141">
        <v>118</v>
      </c>
      <c r="H459" s="141">
        <v>386</v>
      </c>
      <c r="I459" s="142">
        <v>43647</v>
      </c>
      <c r="J459" s="141"/>
      <c r="K459" s="141">
        <v>10335</v>
      </c>
    </row>
    <row r="460" spans="1:11" x14ac:dyDescent="0.25">
      <c r="A460" s="141" t="s">
        <v>573</v>
      </c>
      <c r="B460" s="141" t="s">
        <v>580</v>
      </c>
      <c r="C460" s="141" t="s">
        <v>142</v>
      </c>
      <c r="D460" s="143">
        <v>44562</v>
      </c>
      <c r="E460" s="143">
        <v>44926</v>
      </c>
      <c r="F460" s="141">
        <v>199</v>
      </c>
      <c r="G460" s="141">
        <v>110</v>
      </c>
      <c r="H460" s="141">
        <v>309</v>
      </c>
      <c r="I460" s="142">
        <v>44774</v>
      </c>
      <c r="J460" s="141"/>
      <c r="K460" s="141">
        <v>10334</v>
      </c>
    </row>
    <row r="461" spans="1:11" x14ac:dyDescent="0.25">
      <c r="A461" s="141" t="s">
        <v>573</v>
      </c>
      <c r="B461" s="141" t="s">
        <v>581</v>
      </c>
      <c r="C461" s="141" t="s">
        <v>142</v>
      </c>
      <c r="D461" s="143">
        <v>44562</v>
      </c>
      <c r="E461" s="143">
        <v>44926</v>
      </c>
      <c r="F461" s="141">
        <v>231</v>
      </c>
      <c r="G461" s="141">
        <v>121</v>
      </c>
      <c r="H461" s="141">
        <v>352</v>
      </c>
      <c r="I461" s="142">
        <v>44743</v>
      </c>
      <c r="J461" s="141"/>
      <c r="K461" s="141">
        <v>10333</v>
      </c>
    </row>
    <row r="462" spans="1:11" x14ac:dyDescent="0.25">
      <c r="A462" s="141" t="s">
        <v>573</v>
      </c>
      <c r="B462" s="141" t="s">
        <v>582</v>
      </c>
      <c r="C462" s="141" t="s">
        <v>142</v>
      </c>
      <c r="D462" s="143">
        <v>44562</v>
      </c>
      <c r="E462" s="143">
        <v>44926</v>
      </c>
      <c r="F462" s="141">
        <v>187</v>
      </c>
      <c r="G462" s="141">
        <v>101</v>
      </c>
      <c r="H462" s="141">
        <v>288</v>
      </c>
      <c r="I462" s="142">
        <v>43344</v>
      </c>
      <c r="J462" s="141"/>
      <c r="K462" s="141">
        <v>13551</v>
      </c>
    </row>
    <row r="463" spans="1:11" x14ac:dyDescent="0.25">
      <c r="A463" s="141" t="s">
        <v>573</v>
      </c>
      <c r="B463" s="141" t="s">
        <v>583</v>
      </c>
      <c r="C463" s="141" t="s">
        <v>142</v>
      </c>
      <c r="D463" s="143">
        <v>44562</v>
      </c>
      <c r="E463" s="143">
        <v>44926</v>
      </c>
      <c r="F463" s="141">
        <v>182</v>
      </c>
      <c r="G463" s="141">
        <v>56</v>
      </c>
      <c r="H463" s="141">
        <v>238</v>
      </c>
      <c r="I463" s="142">
        <v>38353</v>
      </c>
      <c r="J463" s="141"/>
      <c r="K463" s="141">
        <v>12368</v>
      </c>
    </row>
    <row r="464" spans="1:11" x14ac:dyDescent="0.25">
      <c r="A464" s="141" t="s">
        <v>584</v>
      </c>
      <c r="B464" s="141" t="s">
        <v>141</v>
      </c>
      <c r="C464" s="141" t="s">
        <v>142</v>
      </c>
      <c r="D464" s="143">
        <v>44562</v>
      </c>
      <c r="E464" s="143">
        <v>44926</v>
      </c>
      <c r="F464" s="141">
        <v>80</v>
      </c>
      <c r="G464" s="141">
        <v>65</v>
      </c>
      <c r="H464" s="141">
        <v>145</v>
      </c>
      <c r="I464" s="142">
        <v>44774</v>
      </c>
      <c r="J464" s="141"/>
      <c r="K464" s="141">
        <v>11794</v>
      </c>
    </row>
    <row r="465" spans="1:11" x14ac:dyDescent="0.25">
      <c r="A465" s="141" t="s">
        <v>584</v>
      </c>
      <c r="B465" s="141" t="s">
        <v>585</v>
      </c>
      <c r="C465" s="141" t="s">
        <v>142</v>
      </c>
      <c r="D465" s="143">
        <v>44562</v>
      </c>
      <c r="E465" s="143">
        <v>44926</v>
      </c>
      <c r="F465" s="141">
        <v>235</v>
      </c>
      <c r="G465" s="141">
        <v>111</v>
      </c>
      <c r="H465" s="141">
        <v>346</v>
      </c>
      <c r="I465" s="142">
        <v>43556</v>
      </c>
      <c r="J465" s="141"/>
      <c r="K465" s="141">
        <v>11236</v>
      </c>
    </row>
    <row r="466" spans="1:11" x14ac:dyDescent="0.25">
      <c r="A466" s="141" t="s">
        <v>584</v>
      </c>
      <c r="B466" s="141" t="s">
        <v>586</v>
      </c>
      <c r="C466" s="141" t="s">
        <v>142</v>
      </c>
      <c r="D466" s="143">
        <v>44562</v>
      </c>
      <c r="E466" s="143">
        <v>44926</v>
      </c>
      <c r="F466" s="141">
        <v>218</v>
      </c>
      <c r="G466" s="141">
        <v>107</v>
      </c>
      <c r="H466" s="141">
        <v>325</v>
      </c>
      <c r="I466" s="142">
        <v>41518</v>
      </c>
      <c r="J466" s="141"/>
      <c r="K466" s="141">
        <v>10753</v>
      </c>
    </row>
    <row r="467" spans="1:11" x14ac:dyDescent="0.25">
      <c r="A467" s="141" t="s">
        <v>584</v>
      </c>
      <c r="B467" s="141" t="s">
        <v>587</v>
      </c>
      <c r="C467" s="141" t="s">
        <v>142</v>
      </c>
      <c r="D467" s="143">
        <v>44562</v>
      </c>
      <c r="E467" s="143">
        <v>44926</v>
      </c>
      <c r="F467" s="141">
        <v>235</v>
      </c>
      <c r="G467" s="141">
        <v>111</v>
      </c>
      <c r="H467" s="141">
        <v>346</v>
      </c>
      <c r="I467" s="142">
        <v>43556</v>
      </c>
      <c r="J467" s="141"/>
      <c r="K467" s="141">
        <v>19023</v>
      </c>
    </row>
    <row r="468" spans="1:11" x14ac:dyDescent="0.25">
      <c r="A468" s="141" t="s">
        <v>584</v>
      </c>
      <c r="B468" s="141" t="s">
        <v>588</v>
      </c>
      <c r="C468" s="141" t="s">
        <v>142</v>
      </c>
      <c r="D468" s="143">
        <v>44562</v>
      </c>
      <c r="E468" s="143">
        <v>44926</v>
      </c>
      <c r="F468" s="141">
        <v>252</v>
      </c>
      <c r="G468" s="141">
        <v>102</v>
      </c>
      <c r="H468" s="141">
        <v>354</v>
      </c>
      <c r="I468" s="142">
        <v>44774</v>
      </c>
      <c r="J468" s="141"/>
      <c r="K468" s="141">
        <v>10262</v>
      </c>
    </row>
    <row r="469" spans="1:11" x14ac:dyDescent="0.25">
      <c r="A469" s="141" t="s">
        <v>584</v>
      </c>
      <c r="B469" s="141" t="s">
        <v>589</v>
      </c>
      <c r="C469" s="141" t="s">
        <v>142</v>
      </c>
      <c r="D469" s="143">
        <v>44562</v>
      </c>
      <c r="E469" s="143">
        <v>44926</v>
      </c>
      <c r="F469" s="141">
        <v>74</v>
      </c>
      <c r="G469" s="141">
        <v>23</v>
      </c>
      <c r="H469" s="141">
        <v>97</v>
      </c>
      <c r="I469" s="142">
        <v>44774</v>
      </c>
      <c r="J469" s="141"/>
      <c r="K469" s="141">
        <v>11238</v>
      </c>
    </row>
    <row r="470" spans="1:11" x14ac:dyDescent="0.25">
      <c r="A470" s="141" t="s">
        <v>584</v>
      </c>
      <c r="B470" s="141" t="s">
        <v>590</v>
      </c>
      <c r="C470" s="141" t="s">
        <v>142</v>
      </c>
      <c r="D470" s="143">
        <v>44562</v>
      </c>
      <c r="E470" s="143">
        <v>44926</v>
      </c>
      <c r="F470" s="141">
        <v>80</v>
      </c>
      <c r="G470" s="141">
        <v>65</v>
      </c>
      <c r="H470" s="141">
        <v>145</v>
      </c>
      <c r="I470" s="142">
        <v>44774</v>
      </c>
      <c r="J470" s="141"/>
      <c r="K470" s="141">
        <v>10271</v>
      </c>
    </row>
    <row r="471" spans="1:11" x14ac:dyDescent="0.25">
      <c r="A471" s="141" t="s">
        <v>584</v>
      </c>
      <c r="B471" s="141" t="s">
        <v>591</v>
      </c>
      <c r="C471" s="141" t="s">
        <v>142</v>
      </c>
      <c r="D471" s="143">
        <v>44562</v>
      </c>
      <c r="E471" s="143">
        <v>44926</v>
      </c>
      <c r="F471" s="141">
        <v>148</v>
      </c>
      <c r="G471" s="141">
        <v>106</v>
      </c>
      <c r="H471" s="141">
        <v>254</v>
      </c>
      <c r="I471" s="142">
        <v>44774</v>
      </c>
      <c r="J471" s="141"/>
      <c r="K471" s="141">
        <v>10272</v>
      </c>
    </row>
    <row r="472" spans="1:11" x14ac:dyDescent="0.25">
      <c r="A472" s="141" t="s">
        <v>584</v>
      </c>
      <c r="B472" s="141" t="s">
        <v>592</v>
      </c>
      <c r="C472" s="141" t="s">
        <v>142</v>
      </c>
      <c r="D472" s="143">
        <v>44562</v>
      </c>
      <c r="E472" s="143">
        <v>44926</v>
      </c>
      <c r="F472" s="141">
        <v>222</v>
      </c>
      <c r="G472" s="141">
        <v>94</v>
      </c>
      <c r="H472" s="141">
        <v>316</v>
      </c>
      <c r="I472" s="142">
        <v>44774</v>
      </c>
      <c r="J472" s="141"/>
      <c r="K472" s="141">
        <v>12456</v>
      </c>
    </row>
    <row r="473" spans="1:11" x14ac:dyDescent="0.25">
      <c r="A473" s="141" t="s">
        <v>593</v>
      </c>
      <c r="B473" s="141" t="s">
        <v>141</v>
      </c>
      <c r="C473" s="141" t="s">
        <v>142</v>
      </c>
      <c r="D473" s="143">
        <v>44562</v>
      </c>
      <c r="E473" s="143">
        <v>44926</v>
      </c>
      <c r="F473" s="141">
        <v>97</v>
      </c>
      <c r="G473" s="141">
        <v>58</v>
      </c>
      <c r="H473" s="141">
        <v>155</v>
      </c>
      <c r="I473" s="142">
        <v>34213</v>
      </c>
      <c r="J473" s="141"/>
      <c r="K473" s="141">
        <v>11940</v>
      </c>
    </row>
    <row r="474" spans="1:11" x14ac:dyDescent="0.25">
      <c r="A474" s="141" t="s">
        <v>593</v>
      </c>
      <c r="B474" s="141" t="s">
        <v>594</v>
      </c>
      <c r="C474" s="141" t="s">
        <v>142</v>
      </c>
      <c r="D474" s="143">
        <v>44562</v>
      </c>
      <c r="E474" s="143">
        <v>44926</v>
      </c>
      <c r="F474" s="141">
        <v>97</v>
      </c>
      <c r="G474" s="141">
        <v>58</v>
      </c>
      <c r="H474" s="141">
        <v>155</v>
      </c>
      <c r="I474" s="142">
        <v>34213</v>
      </c>
      <c r="J474" s="141"/>
      <c r="K474" s="141">
        <v>11239</v>
      </c>
    </row>
    <row r="475" spans="1:11" x14ac:dyDescent="0.25">
      <c r="A475" s="141" t="s">
        <v>595</v>
      </c>
      <c r="B475" s="141" t="s">
        <v>141</v>
      </c>
      <c r="C475" s="141" t="s">
        <v>142</v>
      </c>
      <c r="D475" s="143">
        <v>44562</v>
      </c>
      <c r="E475" s="143">
        <v>44926</v>
      </c>
      <c r="F475" s="141">
        <v>247</v>
      </c>
      <c r="G475" s="141">
        <v>82</v>
      </c>
      <c r="H475" s="141">
        <v>329</v>
      </c>
      <c r="I475" s="142">
        <v>42339</v>
      </c>
      <c r="J475" s="141" t="s">
        <v>596</v>
      </c>
      <c r="K475" s="141">
        <v>11895</v>
      </c>
    </row>
    <row r="476" spans="1:11" x14ac:dyDescent="0.25">
      <c r="A476" s="141" t="s">
        <v>595</v>
      </c>
      <c r="B476" s="141" t="s">
        <v>597</v>
      </c>
      <c r="C476" s="141" t="s">
        <v>142</v>
      </c>
      <c r="D476" s="143">
        <v>44562</v>
      </c>
      <c r="E476" s="143">
        <v>44926</v>
      </c>
      <c r="F476" s="141">
        <v>0</v>
      </c>
      <c r="G476" s="141">
        <v>11</v>
      </c>
      <c r="H476" s="141">
        <v>11</v>
      </c>
      <c r="I476" s="142">
        <v>38261</v>
      </c>
      <c r="J476" s="141" t="s">
        <v>598</v>
      </c>
      <c r="K476" s="141">
        <v>10344</v>
      </c>
    </row>
    <row r="477" spans="1:11" x14ac:dyDescent="0.25">
      <c r="A477" s="141" t="s">
        <v>595</v>
      </c>
      <c r="B477" s="141" t="s">
        <v>599</v>
      </c>
      <c r="C477" s="141" t="s">
        <v>142</v>
      </c>
      <c r="D477" s="143">
        <v>44562</v>
      </c>
      <c r="E477" s="143">
        <v>44926</v>
      </c>
      <c r="F477" s="141">
        <v>211</v>
      </c>
      <c r="G477" s="141">
        <v>65</v>
      </c>
      <c r="H477" s="141">
        <v>276</v>
      </c>
      <c r="I477" s="142">
        <v>40878</v>
      </c>
      <c r="J477" s="141" t="s">
        <v>596</v>
      </c>
      <c r="K477" s="141">
        <v>15013</v>
      </c>
    </row>
    <row r="478" spans="1:11" x14ac:dyDescent="0.25">
      <c r="A478" s="141" t="s">
        <v>600</v>
      </c>
      <c r="B478" s="141" t="s">
        <v>141</v>
      </c>
      <c r="C478" s="141" t="s">
        <v>142</v>
      </c>
      <c r="D478" s="143">
        <v>44562</v>
      </c>
      <c r="E478" s="143">
        <v>44926</v>
      </c>
      <c r="F478" s="141">
        <v>146</v>
      </c>
      <c r="G478" s="141">
        <v>92</v>
      </c>
      <c r="H478" s="141">
        <v>238</v>
      </c>
      <c r="I478" s="142">
        <v>44713</v>
      </c>
      <c r="J478" s="141"/>
      <c r="K478" s="141">
        <v>11874</v>
      </c>
    </row>
    <row r="479" spans="1:11" x14ac:dyDescent="0.25">
      <c r="A479" s="141" t="s">
        <v>600</v>
      </c>
      <c r="B479" s="141" t="s">
        <v>601</v>
      </c>
      <c r="C479" s="141" t="s">
        <v>142</v>
      </c>
      <c r="D479" s="143">
        <v>44562</v>
      </c>
      <c r="E479" s="143">
        <v>44926</v>
      </c>
      <c r="F479" s="141">
        <v>152</v>
      </c>
      <c r="G479" s="141">
        <v>105</v>
      </c>
      <c r="H479" s="141">
        <v>257</v>
      </c>
      <c r="I479" s="142">
        <v>44713</v>
      </c>
      <c r="J479" s="141"/>
      <c r="K479" s="141">
        <v>12449</v>
      </c>
    </row>
    <row r="480" spans="1:11" x14ac:dyDescent="0.25">
      <c r="A480" s="141" t="s">
        <v>600</v>
      </c>
      <c r="B480" s="141" t="s">
        <v>602</v>
      </c>
      <c r="C480" s="141" t="s">
        <v>142</v>
      </c>
      <c r="D480" s="143">
        <v>44562</v>
      </c>
      <c r="E480" s="143">
        <v>44926</v>
      </c>
      <c r="F480" s="141">
        <v>245</v>
      </c>
      <c r="G480" s="141">
        <v>97</v>
      </c>
      <c r="H480" s="141">
        <v>342</v>
      </c>
      <c r="I480" s="142">
        <v>44713</v>
      </c>
      <c r="J480" s="141"/>
      <c r="K480" s="141">
        <v>10162</v>
      </c>
    </row>
    <row r="481" spans="1:11" x14ac:dyDescent="0.25">
      <c r="A481" s="141" t="s">
        <v>600</v>
      </c>
      <c r="B481" s="141" t="s">
        <v>603</v>
      </c>
      <c r="C481" s="141" t="s">
        <v>142</v>
      </c>
      <c r="D481" s="143">
        <v>44562</v>
      </c>
      <c r="E481" s="143">
        <v>44926</v>
      </c>
      <c r="F481" s="141">
        <v>162</v>
      </c>
      <c r="G481" s="141">
        <v>104</v>
      </c>
      <c r="H481" s="141">
        <v>266</v>
      </c>
      <c r="I481" s="142">
        <v>44713</v>
      </c>
      <c r="J481" s="141"/>
      <c r="K481" s="141">
        <v>12429</v>
      </c>
    </row>
    <row r="482" spans="1:11" x14ac:dyDescent="0.25">
      <c r="A482" s="141" t="s">
        <v>604</v>
      </c>
      <c r="B482" s="141" t="s">
        <v>141</v>
      </c>
      <c r="C482" s="141" t="s">
        <v>142</v>
      </c>
      <c r="D482" s="143">
        <v>44562</v>
      </c>
      <c r="E482" s="143">
        <v>44926</v>
      </c>
      <c r="F482" s="141">
        <v>305</v>
      </c>
      <c r="G482" s="141">
        <v>146</v>
      </c>
      <c r="H482" s="141">
        <v>451</v>
      </c>
      <c r="I482" s="142">
        <v>42430</v>
      </c>
      <c r="J482" s="141"/>
      <c r="K482" s="141">
        <v>11811</v>
      </c>
    </row>
    <row r="483" spans="1:11" x14ac:dyDescent="0.25">
      <c r="A483" s="141" t="s">
        <v>604</v>
      </c>
      <c r="B483" s="141" t="s">
        <v>605</v>
      </c>
      <c r="C483" s="141" t="s">
        <v>142</v>
      </c>
      <c r="D483" s="143">
        <v>44562</v>
      </c>
      <c r="E483" s="143">
        <v>44926</v>
      </c>
      <c r="F483" s="141">
        <v>455</v>
      </c>
      <c r="G483" s="141">
        <v>150</v>
      </c>
      <c r="H483" s="141">
        <v>605</v>
      </c>
      <c r="I483" s="142">
        <v>44774</v>
      </c>
      <c r="J483" s="141"/>
      <c r="K483" s="141">
        <v>11240</v>
      </c>
    </row>
    <row r="484" spans="1:11" x14ac:dyDescent="0.25">
      <c r="A484" s="141" t="s">
        <v>604</v>
      </c>
      <c r="B484" s="141" t="s">
        <v>606</v>
      </c>
      <c r="C484" s="141" t="s">
        <v>142</v>
      </c>
      <c r="D484" s="143">
        <v>44562</v>
      </c>
      <c r="E484" s="143">
        <v>44926</v>
      </c>
      <c r="F484" s="141">
        <v>300</v>
      </c>
      <c r="G484" s="141">
        <v>122</v>
      </c>
      <c r="H484" s="141">
        <v>422</v>
      </c>
      <c r="I484" s="142">
        <v>42430</v>
      </c>
      <c r="J484" s="141"/>
      <c r="K484" s="141">
        <v>11241</v>
      </c>
    </row>
    <row r="485" spans="1:11" x14ac:dyDescent="0.25">
      <c r="A485" s="141" t="s">
        <v>604</v>
      </c>
      <c r="B485" s="141" t="s">
        <v>607</v>
      </c>
      <c r="C485" s="141" t="s">
        <v>142</v>
      </c>
      <c r="D485" s="143">
        <v>44562</v>
      </c>
      <c r="E485" s="143">
        <v>44926</v>
      </c>
      <c r="F485" s="141">
        <v>365</v>
      </c>
      <c r="G485" s="141">
        <v>131</v>
      </c>
      <c r="H485" s="141">
        <v>496</v>
      </c>
      <c r="I485" s="142">
        <v>44774</v>
      </c>
      <c r="J485" s="141"/>
      <c r="K485" s="141">
        <v>11397</v>
      </c>
    </row>
    <row r="486" spans="1:11" x14ac:dyDescent="0.25">
      <c r="A486" s="141" t="s">
        <v>604</v>
      </c>
      <c r="B486" s="141" t="s">
        <v>608</v>
      </c>
      <c r="C486" s="141" t="s">
        <v>142</v>
      </c>
      <c r="D486" s="143">
        <v>44562</v>
      </c>
      <c r="E486" s="143">
        <v>44926</v>
      </c>
      <c r="F486" s="141">
        <v>380</v>
      </c>
      <c r="G486" s="141">
        <v>153</v>
      </c>
      <c r="H486" s="141">
        <v>533</v>
      </c>
      <c r="I486" s="142">
        <v>42401</v>
      </c>
      <c r="J486" s="141"/>
      <c r="K486" s="141">
        <v>15025</v>
      </c>
    </row>
    <row r="487" spans="1:11" x14ac:dyDescent="0.25">
      <c r="A487" s="141" t="s">
        <v>604</v>
      </c>
      <c r="B487" s="141" t="s">
        <v>705</v>
      </c>
      <c r="C487" s="141" t="s">
        <v>142</v>
      </c>
      <c r="D487" s="143">
        <v>44562</v>
      </c>
      <c r="E487" s="143">
        <v>44926</v>
      </c>
      <c r="F487" s="141">
        <v>400</v>
      </c>
      <c r="G487" s="141">
        <v>155</v>
      </c>
      <c r="H487" s="141">
        <v>555</v>
      </c>
      <c r="I487" s="142">
        <v>43891</v>
      </c>
      <c r="J487" s="141"/>
      <c r="K487" s="141">
        <v>11061</v>
      </c>
    </row>
    <row r="488" spans="1:11" x14ac:dyDescent="0.25">
      <c r="A488" s="141" t="s">
        <v>604</v>
      </c>
      <c r="B488" s="141" t="s">
        <v>609</v>
      </c>
      <c r="C488" s="141" t="s">
        <v>142</v>
      </c>
      <c r="D488" s="143">
        <v>44562</v>
      </c>
      <c r="E488" s="143">
        <v>44926</v>
      </c>
      <c r="F488" s="141">
        <v>300</v>
      </c>
      <c r="G488" s="141">
        <v>122</v>
      </c>
      <c r="H488" s="141">
        <v>422</v>
      </c>
      <c r="I488" s="142">
        <v>42430</v>
      </c>
      <c r="J488" s="141"/>
      <c r="K488" s="141">
        <v>11398</v>
      </c>
    </row>
    <row r="489" spans="1:11" x14ac:dyDescent="0.25">
      <c r="A489" s="141" t="s">
        <v>604</v>
      </c>
      <c r="B489" s="141" t="s">
        <v>610</v>
      </c>
      <c r="C489" s="141" t="s">
        <v>142</v>
      </c>
      <c r="D489" s="143">
        <v>44562</v>
      </c>
      <c r="E489" s="143">
        <v>44926</v>
      </c>
      <c r="F489" s="141">
        <v>440</v>
      </c>
      <c r="G489" s="141">
        <v>174</v>
      </c>
      <c r="H489" s="141">
        <v>614</v>
      </c>
      <c r="I489" s="142">
        <v>44774</v>
      </c>
      <c r="J489" s="141"/>
      <c r="K489" s="141">
        <v>10345</v>
      </c>
    </row>
    <row r="490" spans="1:11" x14ac:dyDescent="0.25">
      <c r="A490" s="141" t="s">
        <v>604</v>
      </c>
      <c r="B490" s="141" t="s">
        <v>611</v>
      </c>
      <c r="C490" s="141" t="s">
        <v>142</v>
      </c>
      <c r="D490" s="143">
        <v>44562</v>
      </c>
      <c r="E490" s="143">
        <v>44926</v>
      </c>
      <c r="F490" s="141">
        <v>305</v>
      </c>
      <c r="G490" s="141">
        <v>146</v>
      </c>
      <c r="H490" s="141">
        <v>451</v>
      </c>
      <c r="I490" s="142">
        <v>42430</v>
      </c>
      <c r="J490" s="141"/>
      <c r="K490" s="141">
        <v>12370</v>
      </c>
    </row>
    <row r="491" spans="1:11" x14ac:dyDescent="0.25">
      <c r="A491" s="141" t="s">
        <v>612</v>
      </c>
      <c r="B491" s="141" t="s">
        <v>141</v>
      </c>
      <c r="C491" s="141" t="s">
        <v>142</v>
      </c>
      <c r="D491" s="143">
        <v>44562</v>
      </c>
      <c r="E491" s="143">
        <v>44926</v>
      </c>
      <c r="F491" s="141">
        <v>185</v>
      </c>
      <c r="G491" s="141">
        <v>110</v>
      </c>
      <c r="H491" s="141">
        <v>295</v>
      </c>
      <c r="I491" s="142">
        <v>44713</v>
      </c>
      <c r="J491" s="141"/>
      <c r="K491" s="141">
        <v>11769</v>
      </c>
    </row>
    <row r="492" spans="1:11" x14ac:dyDescent="0.25">
      <c r="A492" s="141" t="s">
        <v>612</v>
      </c>
      <c r="B492" s="141" t="s">
        <v>613</v>
      </c>
      <c r="C492" s="141" t="s">
        <v>142</v>
      </c>
      <c r="D492" s="143">
        <v>44562</v>
      </c>
      <c r="E492" s="143">
        <v>44926</v>
      </c>
      <c r="F492" s="141">
        <v>106</v>
      </c>
      <c r="G492" s="141">
        <v>81</v>
      </c>
      <c r="H492" s="141">
        <v>187</v>
      </c>
      <c r="I492" s="142">
        <v>44713</v>
      </c>
      <c r="J492" s="141"/>
      <c r="K492" s="141">
        <v>10934</v>
      </c>
    </row>
    <row r="493" spans="1:11" x14ac:dyDescent="0.25">
      <c r="A493" s="141" t="s">
        <v>612</v>
      </c>
      <c r="B493" s="141" t="s">
        <v>614</v>
      </c>
      <c r="C493" s="141" t="s">
        <v>142</v>
      </c>
      <c r="D493" s="143">
        <v>44562</v>
      </c>
      <c r="E493" s="143">
        <v>44926</v>
      </c>
      <c r="F493" s="141">
        <v>234</v>
      </c>
      <c r="G493" s="141">
        <v>132</v>
      </c>
      <c r="H493" s="141">
        <v>366</v>
      </c>
      <c r="I493" s="142">
        <v>44713</v>
      </c>
      <c r="J493" s="141"/>
      <c r="K493" s="141">
        <v>11246</v>
      </c>
    </row>
    <row r="494" spans="1:11" x14ac:dyDescent="0.25">
      <c r="A494" s="141" t="s">
        <v>612</v>
      </c>
      <c r="B494" s="141" t="s">
        <v>615</v>
      </c>
      <c r="C494" s="141" t="s">
        <v>142</v>
      </c>
      <c r="D494" s="143">
        <v>44562</v>
      </c>
      <c r="E494" s="143">
        <v>44926</v>
      </c>
      <c r="F494" s="141">
        <v>261</v>
      </c>
      <c r="G494" s="141">
        <v>116</v>
      </c>
      <c r="H494" s="141">
        <v>377</v>
      </c>
      <c r="I494" s="142">
        <v>44713</v>
      </c>
      <c r="J494" s="141"/>
      <c r="K494" s="141">
        <v>11456</v>
      </c>
    </row>
    <row r="495" spans="1:11" x14ac:dyDescent="0.25">
      <c r="A495" s="141" t="s">
        <v>612</v>
      </c>
      <c r="B495" s="141" t="s">
        <v>616</v>
      </c>
      <c r="C495" s="141" t="s">
        <v>142</v>
      </c>
      <c r="D495" s="143">
        <v>44562</v>
      </c>
      <c r="E495" s="143">
        <v>44926</v>
      </c>
      <c r="F495" s="141">
        <v>133</v>
      </c>
      <c r="G495" s="141">
        <v>102</v>
      </c>
      <c r="H495" s="141">
        <v>235</v>
      </c>
      <c r="I495" s="142">
        <v>44713</v>
      </c>
      <c r="J495" s="141"/>
      <c r="K495" s="141">
        <v>15041</v>
      </c>
    </row>
    <row r="496" spans="1:11" x14ac:dyDescent="0.25">
      <c r="A496" s="141" t="s">
        <v>612</v>
      </c>
      <c r="B496" s="141" t="s">
        <v>617</v>
      </c>
      <c r="C496" s="141" t="s">
        <v>142</v>
      </c>
      <c r="D496" s="143">
        <v>44562</v>
      </c>
      <c r="E496" s="143">
        <v>44926</v>
      </c>
      <c r="F496" s="141">
        <v>395</v>
      </c>
      <c r="G496" s="141">
        <v>159</v>
      </c>
      <c r="H496" s="141">
        <v>554</v>
      </c>
      <c r="I496" s="142">
        <v>44713</v>
      </c>
      <c r="J496" s="141"/>
      <c r="K496" s="141">
        <v>15011</v>
      </c>
    </row>
    <row r="497" spans="1:11" x14ac:dyDescent="0.25">
      <c r="A497" s="141" t="s">
        <v>612</v>
      </c>
      <c r="B497" s="141" t="s">
        <v>618</v>
      </c>
      <c r="C497" s="141" t="s">
        <v>142</v>
      </c>
      <c r="D497" s="143">
        <v>44562</v>
      </c>
      <c r="E497" s="143">
        <v>44926</v>
      </c>
      <c r="F497" s="141">
        <v>160</v>
      </c>
      <c r="G497" s="141">
        <v>116</v>
      </c>
      <c r="H497" s="141">
        <v>276</v>
      </c>
      <c r="I497" s="142">
        <v>44713</v>
      </c>
      <c r="J497" s="141"/>
      <c r="K497" s="141">
        <v>10928</v>
      </c>
    </row>
    <row r="498" spans="1:11" x14ac:dyDescent="0.25">
      <c r="A498" s="141" t="s">
        <v>612</v>
      </c>
      <c r="B498" s="141" t="s">
        <v>619</v>
      </c>
      <c r="C498" s="141" t="s">
        <v>142</v>
      </c>
      <c r="D498" s="143">
        <v>44562</v>
      </c>
      <c r="E498" s="143">
        <v>44926</v>
      </c>
      <c r="F498" s="141">
        <v>299</v>
      </c>
      <c r="G498" s="141">
        <v>152</v>
      </c>
      <c r="H498" s="141">
        <v>451</v>
      </c>
      <c r="I498" s="142">
        <v>44713</v>
      </c>
      <c r="J498" s="141"/>
      <c r="K498" s="141">
        <v>13967</v>
      </c>
    </row>
    <row r="499" spans="1:11" x14ac:dyDescent="0.25">
      <c r="A499" s="141" t="s">
        <v>612</v>
      </c>
      <c r="B499" s="141" t="s">
        <v>620</v>
      </c>
      <c r="C499" s="141" t="s">
        <v>142</v>
      </c>
      <c r="D499" s="143">
        <v>44562</v>
      </c>
      <c r="E499" s="143">
        <v>44926</v>
      </c>
      <c r="F499" s="141">
        <v>158</v>
      </c>
      <c r="G499" s="141">
        <v>104</v>
      </c>
      <c r="H499" s="141">
        <v>262</v>
      </c>
      <c r="I499" s="142">
        <v>44713</v>
      </c>
      <c r="J499" s="141"/>
      <c r="K499" s="141">
        <v>11460</v>
      </c>
    </row>
    <row r="500" spans="1:11" x14ac:dyDescent="0.25">
      <c r="A500" s="141" t="s">
        <v>612</v>
      </c>
      <c r="B500" s="141" t="s">
        <v>621</v>
      </c>
      <c r="C500" s="141" t="s">
        <v>142</v>
      </c>
      <c r="D500" s="143">
        <v>44562</v>
      </c>
      <c r="E500" s="143">
        <v>44926</v>
      </c>
      <c r="F500" s="141">
        <v>261</v>
      </c>
      <c r="G500" s="141">
        <v>123</v>
      </c>
      <c r="H500" s="141">
        <v>384</v>
      </c>
      <c r="I500" s="142">
        <v>44713</v>
      </c>
      <c r="J500" s="141"/>
      <c r="K500" s="141">
        <v>10164</v>
      </c>
    </row>
    <row r="501" spans="1:11" x14ac:dyDescent="0.25">
      <c r="A501" s="141" t="s">
        <v>612</v>
      </c>
      <c r="B501" s="141" t="s">
        <v>622</v>
      </c>
      <c r="C501" s="141" t="s">
        <v>142</v>
      </c>
      <c r="D501" s="143">
        <v>44652</v>
      </c>
      <c r="E501" s="143">
        <v>44834</v>
      </c>
      <c r="F501" s="141">
        <v>353</v>
      </c>
      <c r="G501" s="141">
        <v>140</v>
      </c>
      <c r="H501" s="141">
        <v>493</v>
      </c>
      <c r="I501" s="142">
        <v>44713</v>
      </c>
      <c r="J501" s="141"/>
      <c r="K501" s="141">
        <v>10930</v>
      </c>
    </row>
    <row r="502" spans="1:11" x14ac:dyDescent="0.25">
      <c r="A502" s="141" t="s">
        <v>612</v>
      </c>
      <c r="B502" s="141" t="s">
        <v>622</v>
      </c>
      <c r="C502" s="141" t="s">
        <v>158</v>
      </c>
      <c r="D502" s="143">
        <v>44835</v>
      </c>
      <c r="E502" s="143">
        <v>44651</v>
      </c>
      <c r="F502" s="141">
        <v>174</v>
      </c>
      <c r="G502" s="141">
        <v>122</v>
      </c>
      <c r="H502" s="141">
        <v>296</v>
      </c>
      <c r="I502" s="142">
        <v>44713</v>
      </c>
      <c r="J502" s="141"/>
      <c r="K502" s="141">
        <v>10930</v>
      </c>
    </row>
    <row r="503" spans="1:11" x14ac:dyDescent="0.25">
      <c r="A503" s="141" t="s">
        <v>612</v>
      </c>
      <c r="B503" s="141" t="s">
        <v>623</v>
      </c>
      <c r="C503" s="141" t="s">
        <v>142</v>
      </c>
      <c r="D503" s="143">
        <v>44562</v>
      </c>
      <c r="E503" s="143">
        <v>44926</v>
      </c>
      <c r="F503" s="141">
        <v>217</v>
      </c>
      <c r="G503" s="141">
        <v>111</v>
      </c>
      <c r="H503" s="141">
        <v>328</v>
      </c>
      <c r="I503" s="142">
        <v>44713</v>
      </c>
      <c r="J503" s="141"/>
      <c r="K503" s="141">
        <v>10165</v>
      </c>
    </row>
    <row r="504" spans="1:11" x14ac:dyDescent="0.25">
      <c r="A504" s="141" t="s">
        <v>612</v>
      </c>
      <c r="B504" s="141" t="s">
        <v>624</v>
      </c>
      <c r="C504" s="141" t="s">
        <v>142</v>
      </c>
      <c r="D504" s="143">
        <v>44562</v>
      </c>
      <c r="E504" s="143">
        <v>44926</v>
      </c>
      <c r="F504" s="141">
        <v>135</v>
      </c>
      <c r="G504" s="141">
        <v>98</v>
      </c>
      <c r="H504" s="141">
        <v>233</v>
      </c>
      <c r="I504" s="142">
        <v>44713</v>
      </c>
      <c r="J504" s="141"/>
      <c r="K504" s="141">
        <v>10931</v>
      </c>
    </row>
    <row r="505" spans="1:11" x14ac:dyDescent="0.25">
      <c r="A505" s="141" t="s">
        <v>612</v>
      </c>
      <c r="B505" s="141" t="s">
        <v>625</v>
      </c>
      <c r="C505" s="141" t="s">
        <v>142</v>
      </c>
      <c r="D505" s="143">
        <v>44562</v>
      </c>
      <c r="E505" s="143">
        <v>44926</v>
      </c>
      <c r="F505" s="141">
        <v>288</v>
      </c>
      <c r="G505" s="141">
        <v>137</v>
      </c>
      <c r="H505" s="141">
        <v>425</v>
      </c>
      <c r="I505" s="142">
        <v>44713</v>
      </c>
      <c r="J505" s="141"/>
      <c r="K505" s="141">
        <v>10166</v>
      </c>
    </row>
    <row r="506" spans="1:11" x14ac:dyDescent="0.25">
      <c r="A506" s="141" t="s">
        <v>612</v>
      </c>
      <c r="B506" s="141" t="s">
        <v>626</v>
      </c>
      <c r="C506" s="141" t="s">
        <v>142</v>
      </c>
      <c r="D506" s="143">
        <v>44562</v>
      </c>
      <c r="E506" s="143">
        <v>44926</v>
      </c>
      <c r="F506" s="141">
        <v>163</v>
      </c>
      <c r="G506" s="141">
        <v>86</v>
      </c>
      <c r="H506" s="141">
        <v>249</v>
      </c>
      <c r="I506" s="142">
        <v>44713</v>
      </c>
      <c r="J506" s="141"/>
      <c r="K506" s="141">
        <v>11465</v>
      </c>
    </row>
    <row r="507" spans="1:11" x14ac:dyDescent="0.25">
      <c r="A507" s="141" t="s">
        <v>612</v>
      </c>
      <c r="B507" s="141" t="s">
        <v>627</v>
      </c>
      <c r="C507" s="141" t="s">
        <v>142</v>
      </c>
      <c r="D507" s="143">
        <v>44562</v>
      </c>
      <c r="E507" s="143">
        <v>44926</v>
      </c>
      <c r="F507" s="141">
        <v>299</v>
      </c>
      <c r="G507" s="141">
        <v>129</v>
      </c>
      <c r="H507" s="141">
        <v>428</v>
      </c>
      <c r="I507" s="142">
        <v>44713</v>
      </c>
      <c r="J507" s="141"/>
      <c r="K507" s="141">
        <v>10167</v>
      </c>
    </row>
    <row r="508" spans="1:11" x14ac:dyDescent="0.25">
      <c r="A508" s="141" t="s">
        <v>612</v>
      </c>
      <c r="B508" s="141" t="s">
        <v>628</v>
      </c>
      <c r="C508" s="141" t="s">
        <v>142</v>
      </c>
      <c r="D508" s="143">
        <v>44562</v>
      </c>
      <c r="E508" s="143">
        <v>44926</v>
      </c>
      <c r="F508" s="141">
        <v>200</v>
      </c>
      <c r="G508" s="141">
        <v>110</v>
      </c>
      <c r="H508" s="141">
        <v>310</v>
      </c>
      <c r="I508" s="142">
        <v>44713</v>
      </c>
      <c r="J508" s="141"/>
      <c r="K508" s="141">
        <v>10168</v>
      </c>
    </row>
    <row r="509" spans="1:11" x14ac:dyDescent="0.25">
      <c r="A509" s="141" t="s">
        <v>612</v>
      </c>
      <c r="B509" s="141" t="s">
        <v>629</v>
      </c>
      <c r="C509" s="141" t="s">
        <v>142</v>
      </c>
      <c r="D509" s="143">
        <v>44562</v>
      </c>
      <c r="E509" s="143">
        <v>44926</v>
      </c>
      <c r="F509" s="141">
        <v>130</v>
      </c>
      <c r="G509" s="141">
        <v>87</v>
      </c>
      <c r="H509" s="141">
        <v>217</v>
      </c>
      <c r="I509" s="142">
        <v>44713</v>
      </c>
      <c r="J509" s="141"/>
      <c r="K509" s="141">
        <v>10933</v>
      </c>
    </row>
    <row r="510" spans="1:11" x14ac:dyDescent="0.25">
      <c r="A510" s="141" t="s">
        <v>612</v>
      </c>
      <c r="B510" s="141" t="s">
        <v>630</v>
      </c>
      <c r="C510" s="141" t="s">
        <v>142</v>
      </c>
      <c r="D510" s="143">
        <v>44562</v>
      </c>
      <c r="E510" s="143">
        <v>44926</v>
      </c>
      <c r="F510" s="141">
        <v>136</v>
      </c>
      <c r="G510" s="141">
        <v>97</v>
      </c>
      <c r="H510" s="141">
        <v>233</v>
      </c>
      <c r="I510" s="142">
        <v>44713</v>
      </c>
      <c r="J510" s="141"/>
      <c r="K510" s="141">
        <v>11468</v>
      </c>
    </row>
    <row r="511" spans="1:11" x14ac:dyDescent="0.25">
      <c r="A511" s="141" t="s">
        <v>612</v>
      </c>
      <c r="B511" s="141" t="s">
        <v>631</v>
      </c>
      <c r="C511" s="141" t="s">
        <v>142</v>
      </c>
      <c r="D511" s="143">
        <v>44562</v>
      </c>
      <c r="E511" s="143">
        <v>44926</v>
      </c>
      <c r="F511" s="141">
        <v>160</v>
      </c>
      <c r="G511" s="141">
        <v>104</v>
      </c>
      <c r="H511" s="141">
        <v>264</v>
      </c>
      <c r="I511" s="142">
        <v>44713</v>
      </c>
      <c r="J511" s="141"/>
      <c r="K511" s="141">
        <v>11470</v>
      </c>
    </row>
    <row r="512" spans="1:11" x14ac:dyDescent="0.25">
      <c r="A512" s="141" t="s">
        <v>612</v>
      </c>
      <c r="B512" s="141" t="s">
        <v>632</v>
      </c>
      <c r="C512" s="141" t="s">
        <v>142</v>
      </c>
      <c r="D512" s="143">
        <v>44562</v>
      </c>
      <c r="E512" s="143">
        <v>44926</v>
      </c>
      <c r="F512" s="141">
        <v>170</v>
      </c>
      <c r="G512" s="141">
        <v>114</v>
      </c>
      <c r="H512" s="141">
        <v>284</v>
      </c>
      <c r="I512" s="142">
        <v>44713</v>
      </c>
      <c r="J512" s="141"/>
      <c r="K512" s="141">
        <v>10935</v>
      </c>
    </row>
    <row r="513" spans="1:11" x14ac:dyDescent="0.25">
      <c r="A513" s="141" t="s">
        <v>612</v>
      </c>
      <c r="B513" s="141" t="s">
        <v>633</v>
      </c>
      <c r="C513" s="141" t="s">
        <v>142</v>
      </c>
      <c r="D513" s="143">
        <v>44562</v>
      </c>
      <c r="E513" s="143">
        <v>44926</v>
      </c>
      <c r="F513" s="141">
        <v>343</v>
      </c>
      <c r="G513" s="141">
        <v>128</v>
      </c>
      <c r="H513" s="141">
        <v>471</v>
      </c>
      <c r="I513" s="142">
        <v>44713</v>
      </c>
      <c r="J513" s="141"/>
      <c r="K513" s="141">
        <v>10163</v>
      </c>
    </row>
    <row r="514" spans="1:11" x14ac:dyDescent="0.25">
      <c r="A514" s="141" t="s">
        <v>612</v>
      </c>
      <c r="B514" s="141" t="s">
        <v>634</v>
      </c>
      <c r="C514" s="141" t="s">
        <v>142</v>
      </c>
      <c r="D514" s="143">
        <v>44562</v>
      </c>
      <c r="E514" s="143">
        <v>44926</v>
      </c>
      <c r="F514" s="141">
        <v>249</v>
      </c>
      <c r="G514" s="141">
        <v>108</v>
      </c>
      <c r="H514" s="141">
        <v>357</v>
      </c>
      <c r="I514" s="142">
        <v>44713</v>
      </c>
      <c r="J514" s="141"/>
      <c r="K514" s="141">
        <v>11471</v>
      </c>
    </row>
    <row r="515" spans="1:11" x14ac:dyDescent="0.25">
      <c r="A515" s="141" t="s">
        <v>612</v>
      </c>
      <c r="B515" s="141" t="s">
        <v>635</v>
      </c>
      <c r="C515" s="141" t="s">
        <v>142</v>
      </c>
      <c r="D515" s="143">
        <v>44562</v>
      </c>
      <c r="E515" s="143">
        <v>44926</v>
      </c>
      <c r="F515" s="141">
        <v>160</v>
      </c>
      <c r="G515" s="141">
        <v>116</v>
      </c>
      <c r="H515" s="141">
        <v>276</v>
      </c>
      <c r="I515" s="142">
        <v>44713</v>
      </c>
      <c r="J515" s="141"/>
      <c r="K515" s="141">
        <v>11473</v>
      </c>
    </row>
    <row r="516" spans="1:11" x14ac:dyDescent="0.25">
      <c r="A516" s="141" t="s">
        <v>612</v>
      </c>
      <c r="B516" s="141" t="s">
        <v>636</v>
      </c>
      <c r="C516" s="141" t="s">
        <v>142</v>
      </c>
      <c r="D516" s="143">
        <v>44562</v>
      </c>
      <c r="E516" s="143">
        <v>44926</v>
      </c>
      <c r="F516" s="141">
        <v>174</v>
      </c>
      <c r="G516" s="141">
        <v>103</v>
      </c>
      <c r="H516" s="141">
        <v>277</v>
      </c>
      <c r="I516" s="142">
        <v>44713</v>
      </c>
      <c r="J516" s="141"/>
      <c r="K516" s="141">
        <v>13847</v>
      </c>
    </row>
    <row r="517" spans="1:11" x14ac:dyDescent="0.25">
      <c r="A517" s="141" t="s">
        <v>612</v>
      </c>
      <c r="B517" s="141" t="s">
        <v>637</v>
      </c>
      <c r="C517" s="141" t="s">
        <v>142</v>
      </c>
      <c r="D517" s="143">
        <v>44562</v>
      </c>
      <c r="E517" s="143">
        <v>44926</v>
      </c>
      <c r="F517" s="141">
        <v>207</v>
      </c>
      <c r="G517" s="141">
        <v>101</v>
      </c>
      <c r="H517" s="141">
        <v>308</v>
      </c>
      <c r="I517" s="142">
        <v>44713</v>
      </c>
      <c r="J517" s="141"/>
      <c r="K517" s="141">
        <v>12157</v>
      </c>
    </row>
    <row r="518" spans="1:11" x14ac:dyDescent="0.25">
      <c r="A518" s="141" t="s">
        <v>612</v>
      </c>
      <c r="B518" s="141" t="s">
        <v>638</v>
      </c>
      <c r="C518" s="141" t="s">
        <v>142</v>
      </c>
      <c r="D518" s="143">
        <v>44562</v>
      </c>
      <c r="E518" s="143">
        <v>44926</v>
      </c>
      <c r="F518" s="141">
        <v>272</v>
      </c>
      <c r="G518" s="141">
        <v>131</v>
      </c>
      <c r="H518" s="141">
        <v>403</v>
      </c>
      <c r="I518" s="142">
        <v>44713</v>
      </c>
      <c r="J518" s="141"/>
      <c r="K518" s="141">
        <v>10170</v>
      </c>
    </row>
    <row r="519" spans="1:11" x14ac:dyDescent="0.25">
      <c r="A519" s="141" t="s">
        <v>612</v>
      </c>
      <c r="B519" s="141" t="s">
        <v>639</v>
      </c>
      <c r="C519" s="141" t="s">
        <v>142</v>
      </c>
      <c r="D519" s="143">
        <v>44562</v>
      </c>
      <c r="E519" s="143">
        <v>44926</v>
      </c>
      <c r="F519" s="141">
        <v>254</v>
      </c>
      <c r="G519" s="141">
        <v>137</v>
      </c>
      <c r="H519" s="141">
        <v>391</v>
      </c>
      <c r="I519" s="142">
        <v>44713</v>
      </c>
      <c r="J519" s="141"/>
      <c r="K519" s="141">
        <v>11479</v>
      </c>
    </row>
    <row r="520" spans="1:11" x14ac:dyDescent="0.25">
      <c r="A520" s="141" t="s">
        <v>612</v>
      </c>
      <c r="B520" s="141" t="s">
        <v>640</v>
      </c>
      <c r="C520" s="141" t="s">
        <v>142</v>
      </c>
      <c r="D520" s="143">
        <v>44562</v>
      </c>
      <c r="E520" s="143">
        <v>44926</v>
      </c>
      <c r="F520" s="141">
        <v>174</v>
      </c>
      <c r="G520" s="141">
        <v>83</v>
      </c>
      <c r="H520" s="141">
        <v>257</v>
      </c>
      <c r="I520" s="142">
        <v>44713</v>
      </c>
      <c r="J520" s="141"/>
      <c r="K520" s="141">
        <v>10936</v>
      </c>
    </row>
    <row r="521" spans="1:11" x14ac:dyDescent="0.25">
      <c r="A521" s="141" t="s">
        <v>612</v>
      </c>
      <c r="B521" s="141" t="s">
        <v>641</v>
      </c>
      <c r="C521" s="141" t="s">
        <v>142</v>
      </c>
      <c r="D521" s="143">
        <v>44562</v>
      </c>
      <c r="E521" s="143">
        <v>44926</v>
      </c>
      <c r="F521" s="141">
        <v>141</v>
      </c>
      <c r="G521" s="141">
        <v>85</v>
      </c>
      <c r="H521" s="141">
        <v>226</v>
      </c>
      <c r="I521" s="142">
        <v>44713</v>
      </c>
      <c r="J521" s="141"/>
      <c r="K521" s="141">
        <v>10937</v>
      </c>
    </row>
    <row r="522" spans="1:11" x14ac:dyDescent="0.25">
      <c r="A522" s="141" t="s">
        <v>642</v>
      </c>
      <c r="B522" s="141" t="s">
        <v>141</v>
      </c>
      <c r="C522" s="141" t="s">
        <v>142</v>
      </c>
      <c r="D522" s="143">
        <v>44562</v>
      </c>
      <c r="E522" s="143">
        <v>44926</v>
      </c>
      <c r="F522" s="141">
        <v>211</v>
      </c>
      <c r="G522" s="141">
        <v>101</v>
      </c>
      <c r="H522" s="141">
        <v>312</v>
      </c>
      <c r="I522" s="142">
        <v>44774</v>
      </c>
      <c r="J522" s="141"/>
      <c r="K522" s="141">
        <v>11861</v>
      </c>
    </row>
    <row r="523" spans="1:11" x14ac:dyDescent="0.25">
      <c r="A523" s="141" t="s">
        <v>642</v>
      </c>
      <c r="B523" s="141" t="s">
        <v>643</v>
      </c>
      <c r="C523" s="141" t="s">
        <v>142</v>
      </c>
      <c r="D523" s="143">
        <v>44562</v>
      </c>
      <c r="E523" s="143">
        <v>44926</v>
      </c>
      <c r="F523" s="141">
        <v>211</v>
      </c>
      <c r="G523" s="141">
        <v>101</v>
      </c>
      <c r="H523" s="141">
        <v>312</v>
      </c>
      <c r="I523" s="142">
        <v>44774</v>
      </c>
      <c r="J523" s="141"/>
      <c r="K523" s="141">
        <v>10068</v>
      </c>
    </row>
    <row r="524" spans="1:11" x14ac:dyDescent="0.25">
      <c r="A524" s="141" t="s">
        <v>642</v>
      </c>
      <c r="B524" s="141" t="s">
        <v>644</v>
      </c>
      <c r="C524" s="141" t="s">
        <v>142</v>
      </c>
      <c r="D524" s="143">
        <v>44806</v>
      </c>
      <c r="E524" s="143">
        <v>44895</v>
      </c>
      <c r="F524" s="141">
        <v>209</v>
      </c>
      <c r="G524" s="141">
        <v>86</v>
      </c>
      <c r="H524" s="141">
        <v>295</v>
      </c>
      <c r="I524" s="142">
        <v>42064</v>
      </c>
      <c r="J524" s="141"/>
      <c r="K524" s="141">
        <v>13870</v>
      </c>
    </row>
    <row r="525" spans="1:11" x14ac:dyDescent="0.25">
      <c r="A525" s="141" t="s">
        <v>642</v>
      </c>
      <c r="B525" s="141" t="s">
        <v>644</v>
      </c>
      <c r="C525" s="141" t="s">
        <v>158</v>
      </c>
      <c r="D525" s="143">
        <v>44896</v>
      </c>
      <c r="E525" s="143">
        <v>44805</v>
      </c>
      <c r="F525" s="141">
        <v>316</v>
      </c>
      <c r="G525" s="141">
        <v>96</v>
      </c>
      <c r="H525" s="141">
        <v>412</v>
      </c>
      <c r="I525" s="142">
        <v>42064</v>
      </c>
      <c r="J525" s="141"/>
      <c r="K525" s="141">
        <v>13870</v>
      </c>
    </row>
    <row r="526" spans="1:11" x14ac:dyDescent="0.25">
      <c r="A526" s="141" t="s">
        <v>645</v>
      </c>
      <c r="B526" s="141" t="s">
        <v>141</v>
      </c>
      <c r="C526" s="141" t="s">
        <v>142</v>
      </c>
      <c r="D526" s="143">
        <v>44562</v>
      </c>
      <c r="E526" s="143">
        <v>44926</v>
      </c>
      <c r="F526" s="141">
        <v>123</v>
      </c>
      <c r="G526" s="141">
        <v>76</v>
      </c>
      <c r="H526" s="141">
        <v>199</v>
      </c>
      <c r="I526" s="142">
        <v>44774</v>
      </c>
      <c r="J526" s="141"/>
      <c r="K526" s="141">
        <v>11795</v>
      </c>
    </row>
    <row r="527" spans="1:11" x14ac:dyDescent="0.25">
      <c r="A527" s="141" t="s">
        <v>645</v>
      </c>
      <c r="B527" s="141" t="s">
        <v>646</v>
      </c>
      <c r="C527" s="141" t="s">
        <v>142</v>
      </c>
      <c r="D527" s="143">
        <v>44562</v>
      </c>
      <c r="E527" s="143">
        <v>44926</v>
      </c>
      <c r="F527" s="141">
        <v>229</v>
      </c>
      <c r="G527" s="141">
        <v>123</v>
      </c>
      <c r="H527" s="141">
        <v>352</v>
      </c>
      <c r="I527" s="142">
        <v>44774</v>
      </c>
      <c r="J527" s="141"/>
      <c r="K527" s="141">
        <v>11268</v>
      </c>
    </row>
    <row r="528" spans="1:11" x14ac:dyDescent="0.25">
      <c r="A528" s="141" t="s">
        <v>645</v>
      </c>
      <c r="B528" s="141" t="s">
        <v>647</v>
      </c>
      <c r="C528" s="141" t="s">
        <v>142</v>
      </c>
      <c r="D528" s="143">
        <v>44562</v>
      </c>
      <c r="E528" s="143">
        <v>44926</v>
      </c>
      <c r="F528" s="141">
        <v>229</v>
      </c>
      <c r="G528" s="141">
        <v>123</v>
      </c>
      <c r="H528" s="141">
        <v>352</v>
      </c>
      <c r="I528" s="142">
        <v>44774</v>
      </c>
      <c r="J528" s="141"/>
      <c r="K528" s="141">
        <v>11270</v>
      </c>
    </row>
    <row r="529" spans="1:11" x14ac:dyDescent="0.25">
      <c r="A529" s="141" t="s">
        <v>645</v>
      </c>
      <c r="B529" s="141" t="s">
        <v>648</v>
      </c>
      <c r="C529" s="141" t="s">
        <v>142</v>
      </c>
      <c r="D529" s="143">
        <v>44562</v>
      </c>
      <c r="E529" s="143">
        <v>44926</v>
      </c>
      <c r="F529" s="141">
        <v>86</v>
      </c>
      <c r="G529" s="141">
        <v>70</v>
      </c>
      <c r="H529" s="141">
        <v>156</v>
      </c>
      <c r="I529" s="142">
        <v>44774</v>
      </c>
      <c r="J529" s="141"/>
      <c r="K529" s="141">
        <v>11326</v>
      </c>
    </row>
    <row r="530" spans="1:11" x14ac:dyDescent="0.25">
      <c r="A530" s="141" t="s">
        <v>645</v>
      </c>
      <c r="B530" s="141" t="s">
        <v>649</v>
      </c>
      <c r="C530" s="141" t="s">
        <v>142</v>
      </c>
      <c r="D530" s="143">
        <v>44562</v>
      </c>
      <c r="E530" s="143">
        <v>44926</v>
      </c>
      <c r="F530" s="141">
        <v>128</v>
      </c>
      <c r="G530" s="141">
        <v>128</v>
      </c>
      <c r="H530" s="141">
        <v>256</v>
      </c>
      <c r="I530" s="142">
        <v>44774</v>
      </c>
      <c r="J530" s="141"/>
      <c r="K530" s="141">
        <v>11327</v>
      </c>
    </row>
    <row r="531" spans="1:11" x14ac:dyDescent="0.25">
      <c r="A531" s="141" t="s">
        <v>645</v>
      </c>
      <c r="B531" s="141" t="s">
        <v>650</v>
      </c>
      <c r="C531" s="141" t="s">
        <v>142</v>
      </c>
      <c r="D531" s="143">
        <v>44562</v>
      </c>
      <c r="E531" s="143">
        <v>44926</v>
      </c>
      <c r="F531" s="141">
        <v>240</v>
      </c>
      <c r="G531" s="141">
        <v>166</v>
      </c>
      <c r="H531" s="141">
        <v>406</v>
      </c>
      <c r="I531" s="142">
        <v>44774</v>
      </c>
      <c r="J531" s="141">
        <v>36</v>
      </c>
      <c r="K531" s="141">
        <v>11328</v>
      </c>
    </row>
    <row r="532" spans="1:11" x14ac:dyDescent="0.25">
      <c r="A532" s="141" t="s">
        <v>645</v>
      </c>
      <c r="B532" s="141" t="s">
        <v>651</v>
      </c>
      <c r="C532" s="141" t="s">
        <v>142</v>
      </c>
      <c r="D532" s="143">
        <v>44562</v>
      </c>
      <c r="E532" s="143">
        <v>44926</v>
      </c>
      <c r="F532" s="141">
        <v>147</v>
      </c>
      <c r="G532" s="141">
        <v>87</v>
      </c>
      <c r="H532" s="141">
        <v>234</v>
      </c>
      <c r="I532" s="142">
        <v>44774</v>
      </c>
      <c r="J532" s="141"/>
      <c r="K532" s="141">
        <v>11329</v>
      </c>
    </row>
    <row r="533" spans="1:11" x14ac:dyDescent="0.25">
      <c r="A533" s="141" t="s">
        <v>645</v>
      </c>
      <c r="B533" s="141" t="s">
        <v>652</v>
      </c>
      <c r="C533" s="141" t="s">
        <v>142</v>
      </c>
      <c r="D533" s="143">
        <v>44562</v>
      </c>
      <c r="E533" s="143">
        <v>44926</v>
      </c>
      <c r="F533" s="141">
        <v>71</v>
      </c>
      <c r="G533" s="141">
        <v>60</v>
      </c>
      <c r="H533" s="141">
        <v>131</v>
      </c>
      <c r="I533" s="142">
        <v>44774</v>
      </c>
      <c r="J533" s="141"/>
      <c r="K533" s="141">
        <v>11331</v>
      </c>
    </row>
    <row r="534" spans="1:11" x14ac:dyDescent="0.25">
      <c r="A534" s="141" t="s">
        <v>645</v>
      </c>
      <c r="B534" s="141" t="s">
        <v>653</v>
      </c>
      <c r="C534" s="141" t="s">
        <v>142</v>
      </c>
      <c r="D534" s="143">
        <v>44562</v>
      </c>
      <c r="E534" s="143">
        <v>44926</v>
      </c>
      <c r="F534" s="141">
        <v>186</v>
      </c>
      <c r="G534" s="141">
        <v>138</v>
      </c>
      <c r="H534" s="141">
        <v>324</v>
      </c>
      <c r="I534" s="142">
        <v>44774</v>
      </c>
      <c r="J534" s="141"/>
      <c r="K534" s="141">
        <v>10274</v>
      </c>
    </row>
    <row r="535" spans="1:11" x14ac:dyDescent="0.25">
      <c r="A535" s="141" t="s">
        <v>645</v>
      </c>
      <c r="B535" s="141" t="s">
        <v>654</v>
      </c>
      <c r="C535" s="141" t="s">
        <v>142</v>
      </c>
      <c r="D535" s="143">
        <v>44562</v>
      </c>
      <c r="E535" s="143">
        <v>44926</v>
      </c>
      <c r="F535" s="141">
        <v>71</v>
      </c>
      <c r="G535" s="141">
        <v>65</v>
      </c>
      <c r="H535" s="141">
        <v>136</v>
      </c>
      <c r="I535" s="142">
        <v>44774</v>
      </c>
      <c r="J535" s="141"/>
      <c r="K535" s="141">
        <v>11334</v>
      </c>
    </row>
    <row r="536" spans="1:11" x14ac:dyDescent="0.25">
      <c r="A536" s="141" t="s">
        <v>645</v>
      </c>
      <c r="B536" s="141" t="s">
        <v>655</v>
      </c>
      <c r="C536" s="141" t="s">
        <v>142</v>
      </c>
      <c r="D536" s="143">
        <v>44562</v>
      </c>
      <c r="E536" s="143">
        <v>44926</v>
      </c>
      <c r="F536" s="141">
        <v>140</v>
      </c>
      <c r="G536" s="141">
        <v>97</v>
      </c>
      <c r="H536" s="141">
        <v>237</v>
      </c>
      <c r="I536" s="142">
        <v>44774</v>
      </c>
      <c r="J536" s="141"/>
      <c r="K536" s="141">
        <v>11335</v>
      </c>
    </row>
    <row r="537" spans="1:11" x14ac:dyDescent="0.25">
      <c r="A537" s="141" t="s">
        <v>645</v>
      </c>
      <c r="B537" s="141" t="s">
        <v>656</v>
      </c>
      <c r="C537" s="141" t="s">
        <v>142</v>
      </c>
      <c r="D537" s="143">
        <v>44562</v>
      </c>
      <c r="E537" s="143">
        <v>44926</v>
      </c>
      <c r="F537" s="141">
        <v>124</v>
      </c>
      <c r="G537" s="141">
        <v>71</v>
      </c>
      <c r="H537" s="141">
        <v>195</v>
      </c>
      <c r="I537" s="142">
        <v>44774</v>
      </c>
      <c r="J537" s="141"/>
      <c r="K537" s="141">
        <v>12634</v>
      </c>
    </row>
    <row r="538" spans="1:11" x14ac:dyDescent="0.25">
      <c r="A538" s="141" t="s">
        <v>645</v>
      </c>
      <c r="B538" s="141" t="s">
        <v>657</v>
      </c>
      <c r="C538" s="141" t="s">
        <v>142</v>
      </c>
      <c r="D538" s="143">
        <v>44762</v>
      </c>
      <c r="E538" s="143">
        <v>44804</v>
      </c>
      <c r="F538" s="141">
        <v>256</v>
      </c>
      <c r="G538" s="141">
        <v>111</v>
      </c>
      <c r="H538" s="141">
        <v>367</v>
      </c>
      <c r="I538" s="142">
        <v>44774</v>
      </c>
      <c r="J538" s="141"/>
      <c r="K538" s="141">
        <v>11337</v>
      </c>
    </row>
    <row r="539" spans="1:11" x14ac:dyDescent="0.25">
      <c r="A539" s="141" t="s">
        <v>645</v>
      </c>
      <c r="B539" s="141" t="s">
        <v>657</v>
      </c>
      <c r="C539" s="141" t="s">
        <v>158</v>
      </c>
      <c r="D539" s="143">
        <v>44805</v>
      </c>
      <c r="E539" s="143">
        <v>44761</v>
      </c>
      <c r="F539" s="141">
        <v>150</v>
      </c>
      <c r="G539" s="141">
        <v>101</v>
      </c>
      <c r="H539" s="141">
        <v>251</v>
      </c>
      <c r="I539" s="142">
        <v>44774</v>
      </c>
      <c r="J539" s="141"/>
      <c r="K539" s="141">
        <v>11337</v>
      </c>
    </row>
    <row r="540" spans="1:11" x14ac:dyDescent="0.25">
      <c r="A540" s="141" t="s">
        <v>645</v>
      </c>
      <c r="B540" s="141" t="s">
        <v>658</v>
      </c>
      <c r="C540" s="141" t="s">
        <v>142</v>
      </c>
      <c r="D540" s="143">
        <v>44562</v>
      </c>
      <c r="E540" s="143">
        <v>44926</v>
      </c>
      <c r="F540" s="141">
        <v>186</v>
      </c>
      <c r="G540" s="141">
        <v>138</v>
      </c>
      <c r="H540" s="141">
        <v>324</v>
      </c>
      <c r="I540" s="142">
        <v>44774</v>
      </c>
      <c r="J540" s="141"/>
      <c r="K540" s="141">
        <v>11338</v>
      </c>
    </row>
    <row r="541" spans="1:11" x14ac:dyDescent="0.25">
      <c r="A541" s="141" t="s">
        <v>645</v>
      </c>
      <c r="B541" s="141" t="s">
        <v>659</v>
      </c>
      <c r="C541" s="141" t="s">
        <v>142</v>
      </c>
      <c r="D541" s="143">
        <v>44562</v>
      </c>
      <c r="E541" s="143">
        <v>44926</v>
      </c>
      <c r="F541" s="141">
        <v>157</v>
      </c>
      <c r="G541" s="141">
        <v>74</v>
      </c>
      <c r="H541" s="141">
        <v>231</v>
      </c>
      <c r="I541" s="142">
        <v>44774</v>
      </c>
      <c r="J541" s="141"/>
      <c r="K541" s="141">
        <v>12488</v>
      </c>
    </row>
    <row r="542" spans="1:11" x14ac:dyDescent="0.25">
      <c r="A542" s="141" t="s">
        <v>645</v>
      </c>
      <c r="B542" s="141" t="s">
        <v>660</v>
      </c>
      <c r="C542" s="141" t="s">
        <v>142</v>
      </c>
      <c r="D542" s="143">
        <v>44562</v>
      </c>
      <c r="E542" s="143">
        <v>44926</v>
      </c>
      <c r="F542" s="141">
        <v>129</v>
      </c>
      <c r="G542" s="141">
        <v>72</v>
      </c>
      <c r="H542" s="141">
        <v>201</v>
      </c>
      <c r="I542" s="142">
        <v>44774</v>
      </c>
      <c r="J542" s="141"/>
      <c r="K542" s="141">
        <v>11340</v>
      </c>
    </row>
    <row r="543" spans="1:11" x14ac:dyDescent="0.25">
      <c r="A543" s="141" t="s">
        <v>645</v>
      </c>
      <c r="B543" s="141" t="s">
        <v>661</v>
      </c>
      <c r="C543" s="141" t="s">
        <v>142</v>
      </c>
      <c r="D543" s="143">
        <v>44562</v>
      </c>
      <c r="E543" s="143">
        <v>44926</v>
      </c>
      <c r="F543" s="141">
        <v>83</v>
      </c>
      <c r="G543" s="141">
        <v>78</v>
      </c>
      <c r="H543" s="141">
        <v>161</v>
      </c>
      <c r="I543" s="142">
        <v>44774</v>
      </c>
      <c r="J543" s="141"/>
      <c r="K543" s="141">
        <v>11341</v>
      </c>
    </row>
    <row r="544" spans="1:11" x14ac:dyDescent="0.25">
      <c r="A544" s="141" t="s">
        <v>645</v>
      </c>
      <c r="B544" s="141" t="s">
        <v>662</v>
      </c>
      <c r="C544" s="141" t="s">
        <v>142</v>
      </c>
      <c r="D544" s="143">
        <v>44562</v>
      </c>
      <c r="E544" s="143">
        <v>44926</v>
      </c>
      <c r="F544" s="141">
        <v>138</v>
      </c>
      <c r="G544" s="141">
        <v>93</v>
      </c>
      <c r="H544" s="141">
        <v>231</v>
      </c>
      <c r="I544" s="142">
        <v>44774</v>
      </c>
      <c r="J544" s="141"/>
      <c r="K544" s="141">
        <v>11342</v>
      </c>
    </row>
    <row r="545" spans="1:11" x14ac:dyDescent="0.25">
      <c r="A545" s="141" t="s">
        <v>645</v>
      </c>
      <c r="B545" s="141" t="s">
        <v>663</v>
      </c>
      <c r="C545" s="141" t="s">
        <v>142</v>
      </c>
      <c r="D545" s="143">
        <v>44562</v>
      </c>
      <c r="E545" s="143">
        <v>44926</v>
      </c>
      <c r="F545" s="141">
        <v>104</v>
      </c>
      <c r="G545" s="141">
        <v>65</v>
      </c>
      <c r="H545" s="141">
        <v>169</v>
      </c>
      <c r="I545" s="142">
        <v>44774</v>
      </c>
      <c r="J545" s="141"/>
      <c r="K545" s="141">
        <v>11343</v>
      </c>
    </row>
    <row r="546" spans="1:11" x14ac:dyDescent="0.25">
      <c r="A546" s="141" t="s">
        <v>645</v>
      </c>
      <c r="B546" s="141" t="s">
        <v>664</v>
      </c>
      <c r="C546" s="141" t="s">
        <v>142</v>
      </c>
      <c r="D546" s="143">
        <v>44562</v>
      </c>
      <c r="E546" s="143">
        <v>44926</v>
      </c>
      <c r="F546" s="141">
        <v>104</v>
      </c>
      <c r="G546" s="141">
        <v>94</v>
      </c>
      <c r="H546" s="141">
        <v>198</v>
      </c>
      <c r="I546" s="142">
        <v>44774</v>
      </c>
      <c r="J546" s="141"/>
      <c r="K546" s="141">
        <v>11344</v>
      </c>
    </row>
    <row r="547" spans="1:11" x14ac:dyDescent="0.25">
      <c r="A547" s="141" t="s">
        <v>645</v>
      </c>
      <c r="B547" s="141" t="s">
        <v>665</v>
      </c>
      <c r="C547" s="141" t="s">
        <v>142</v>
      </c>
      <c r="D547" s="143">
        <v>44562</v>
      </c>
      <c r="E547" s="143">
        <v>44926</v>
      </c>
      <c r="F547" s="141">
        <v>160</v>
      </c>
      <c r="G547" s="141">
        <v>83</v>
      </c>
      <c r="H547" s="141">
        <v>243</v>
      </c>
      <c r="I547" s="142">
        <v>44774</v>
      </c>
      <c r="J547" s="141"/>
      <c r="K547" s="141">
        <v>11345</v>
      </c>
    </row>
    <row r="548" spans="1:11" x14ac:dyDescent="0.25">
      <c r="A548" s="141" t="s">
        <v>645</v>
      </c>
      <c r="B548" s="141" t="s">
        <v>666</v>
      </c>
      <c r="C548" s="141" t="s">
        <v>142</v>
      </c>
      <c r="D548" s="143">
        <v>44562</v>
      </c>
      <c r="E548" s="143">
        <v>44926</v>
      </c>
      <c r="F548" s="141">
        <v>182</v>
      </c>
      <c r="G548" s="141">
        <v>135</v>
      </c>
      <c r="H548" s="141">
        <v>317</v>
      </c>
      <c r="I548" s="142">
        <v>44774</v>
      </c>
      <c r="J548" s="141"/>
      <c r="K548" s="141">
        <v>12160</v>
      </c>
    </row>
    <row r="549" spans="1:11" x14ac:dyDescent="0.25">
      <c r="A549" s="141" t="s">
        <v>645</v>
      </c>
      <c r="B549" s="141" t="s">
        <v>667</v>
      </c>
      <c r="C549" s="141" t="s">
        <v>142</v>
      </c>
      <c r="D549" s="143">
        <v>44562</v>
      </c>
      <c r="E549" s="143">
        <v>44926</v>
      </c>
      <c r="F549" s="141">
        <v>95</v>
      </c>
      <c r="G549" s="141">
        <v>95</v>
      </c>
      <c r="H549" s="141">
        <v>190</v>
      </c>
      <c r="I549" s="142">
        <v>44774</v>
      </c>
      <c r="J549" s="141"/>
      <c r="K549" s="141">
        <v>11346</v>
      </c>
    </row>
    <row r="550" spans="1:11" x14ac:dyDescent="0.25">
      <c r="A550" s="141" t="s">
        <v>645</v>
      </c>
      <c r="B550" s="141" t="s">
        <v>668</v>
      </c>
      <c r="C550" s="141" t="s">
        <v>142</v>
      </c>
      <c r="D550" s="143">
        <v>44562</v>
      </c>
      <c r="E550" s="143">
        <v>44926</v>
      </c>
      <c r="F550" s="141">
        <v>268</v>
      </c>
      <c r="G550" s="141">
        <v>125</v>
      </c>
      <c r="H550" s="141">
        <v>393</v>
      </c>
      <c r="I550" s="142">
        <v>44774</v>
      </c>
      <c r="J550" s="141"/>
      <c r="K550" s="141">
        <v>10280</v>
      </c>
    </row>
    <row r="551" spans="1:11" x14ac:dyDescent="0.25">
      <c r="A551" s="141" t="s">
        <v>645</v>
      </c>
      <c r="B551" s="141" t="s">
        <v>669</v>
      </c>
      <c r="C551" s="141" t="s">
        <v>142</v>
      </c>
      <c r="D551" s="143">
        <v>44562</v>
      </c>
      <c r="E551" s="143">
        <v>44926</v>
      </c>
      <c r="F551" s="141">
        <v>71</v>
      </c>
      <c r="G551" s="141">
        <v>63</v>
      </c>
      <c r="H551" s="141">
        <v>134</v>
      </c>
      <c r="I551" s="142">
        <v>44774</v>
      </c>
      <c r="J551" s="141"/>
      <c r="K551" s="141">
        <v>11347</v>
      </c>
    </row>
    <row r="552" spans="1:11" x14ac:dyDescent="0.25">
      <c r="A552" s="141" t="s">
        <v>645</v>
      </c>
      <c r="B552" s="141" t="s">
        <v>670</v>
      </c>
      <c r="C552" s="141" t="s">
        <v>142</v>
      </c>
      <c r="D552" s="143">
        <v>44562</v>
      </c>
      <c r="E552" s="143">
        <v>44926</v>
      </c>
      <c r="F552" s="141">
        <v>102</v>
      </c>
      <c r="G552" s="141">
        <v>94</v>
      </c>
      <c r="H552" s="141">
        <v>196</v>
      </c>
      <c r="I552" s="142">
        <v>44774</v>
      </c>
      <c r="J552" s="141"/>
      <c r="K552" s="141">
        <v>11348</v>
      </c>
    </row>
    <row r="553" spans="1:11" x14ac:dyDescent="0.25">
      <c r="A553" s="141" t="s">
        <v>645</v>
      </c>
      <c r="B553" s="141" t="s">
        <v>671</v>
      </c>
      <c r="C553" s="141" t="s">
        <v>142</v>
      </c>
      <c r="D553" s="143">
        <v>44562</v>
      </c>
      <c r="E553" s="143">
        <v>44926</v>
      </c>
      <c r="F553" s="141">
        <v>213</v>
      </c>
      <c r="G553" s="141">
        <v>103</v>
      </c>
      <c r="H553" s="141">
        <v>316</v>
      </c>
      <c r="I553" s="142">
        <v>44774</v>
      </c>
      <c r="J553" s="141"/>
      <c r="K553" s="141">
        <v>11350</v>
      </c>
    </row>
    <row r="554" spans="1:11" x14ac:dyDescent="0.25">
      <c r="A554" s="141" t="s">
        <v>645</v>
      </c>
      <c r="B554" s="141" t="s">
        <v>672</v>
      </c>
      <c r="C554" s="141" t="s">
        <v>142</v>
      </c>
      <c r="D554" s="143">
        <v>44562</v>
      </c>
      <c r="E554" s="143">
        <v>44926</v>
      </c>
      <c r="F554" s="141">
        <v>94</v>
      </c>
      <c r="G554" s="141">
        <v>68</v>
      </c>
      <c r="H554" s="141">
        <v>162</v>
      </c>
      <c r="I554" s="142">
        <v>44774</v>
      </c>
      <c r="J554" s="141"/>
      <c r="K554" s="141">
        <v>11351</v>
      </c>
    </row>
    <row r="555" spans="1:11" x14ac:dyDescent="0.25">
      <c r="A555" s="141" t="s">
        <v>645</v>
      </c>
      <c r="B555" s="141" t="s">
        <v>673</v>
      </c>
      <c r="C555" s="141" t="s">
        <v>142</v>
      </c>
      <c r="D555" s="143">
        <v>44562</v>
      </c>
      <c r="E555" s="143">
        <v>44926</v>
      </c>
      <c r="F555" s="141">
        <v>182</v>
      </c>
      <c r="G555" s="141">
        <v>105</v>
      </c>
      <c r="H555" s="141">
        <v>287</v>
      </c>
      <c r="I555" s="142">
        <v>44774</v>
      </c>
      <c r="J555" s="141"/>
      <c r="K555" s="141">
        <v>11352</v>
      </c>
    </row>
    <row r="556" spans="1:11" x14ac:dyDescent="0.25">
      <c r="A556" s="141" t="s">
        <v>645</v>
      </c>
      <c r="B556" s="141" t="s">
        <v>674</v>
      </c>
      <c r="C556" s="141" t="s">
        <v>142</v>
      </c>
      <c r="D556" s="143">
        <v>44562</v>
      </c>
      <c r="E556" s="143">
        <v>44926</v>
      </c>
      <c r="F556" s="141">
        <v>224</v>
      </c>
      <c r="G556" s="141">
        <v>121</v>
      </c>
      <c r="H556" s="141">
        <v>345</v>
      </c>
      <c r="I556" s="142">
        <v>44774</v>
      </c>
      <c r="J556" s="141"/>
      <c r="K556" s="141">
        <v>10276</v>
      </c>
    </row>
    <row r="557" spans="1:11" x14ac:dyDescent="0.25">
      <c r="A557" s="141" t="s">
        <v>645</v>
      </c>
      <c r="B557" s="141" t="s">
        <v>675</v>
      </c>
      <c r="C557" s="141" t="s">
        <v>142</v>
      </c>
      <c r="D557" s="143">
        <v>44743</v>
      </c>
      <c r="E557" s="143">
        <v>44804</v>
      </c>
      <c r="F557" s="141">
        <v>233</v>
      </c>
      <c r="G557" s="141">
        <v>87</v>
      </c>
      <c r="H557" s="141">
        <v>320</v>
      </c>
      <c r="I557" s="142">
        <v>44774</v>
      </c>
      <c r="J557" s="141"/>
      <c r="K557" s="141">
        <v>91121</v>
      </c>
    </row>
    <row r="558" spans="1:11" x14ac:dyDescent="0.25">
      <c r="A558" s="141" t="s">
        <v>645</v>
      </c>
      <c r="B558" s="141" t="s">
        <v>675</v>
      </c>
      <c r="C558" s="141" t="s">
        <v>158</v>
      </c>
      <c r="D558" s="143">
        <v>44805</v>
      </c>
      <c r="E558" s="143">
        <v>44742</v>
      </c>
      <c r="F558" s="141">
        <v>150</v>
      </c>
      <c r="G558" s="141">
        <v>79</v>
      </c>
      <c r="H558" s="141">
        <v>229</v>
      </c>
      <c r="I558" s="142">
        <v>44774</v>
      </c>
      <c r="J558" s="141"/>
      <c r="K558" s="141">
        <v>91121</v>
      </c>
    </row>
    <row r="559" spans="1:11" x14ac:dyDescent="0.25">
      <c r="A559" s="141" t="s">
        <v>645</v>
      </c>
      <c r="B559" s="141" t="s">
        <v>676</v>
      </c>
      <c r="C559" s="141" t="s">
        <v>142</v>
      </c>
      <c r="D559" s="143">
        <v>44562</v>
      </c>
      <c r="E559" s="143">
        <v>44926</v>
      </c>
      <c r="F559" s="141">
        <v>90</v>
      </c>
      <c r="G559" s="141">
        <v>78</v>
      </c>
      <c r="H559" s="141">
        <v>168</v>
      </c>
      <c r="I559" s="142">
        <v>44774</v>
      </c>
      <c r="J559" s="141"/>
      <c r="K559" s="141">
        <v>11354</v>
      </c>
    </row>
    <row r="560" spans="1:11" x14ac:dyDescent="0.25">
      <c r="A560" s="141" t="s">
        <v>645</v>
      </c>
      <c r="B560" s="141" t="s">
        <v>677</v>
      </c>
      <c r="C560" s="141" t="s">
        <v>142</v>
      </c>
      <c r="D560" s="143">
        <v>44562</v>
      </c>
      <c r="E560" s="143">
        <v>44926</v>
      </c>
      <c r="F560" s="141">
        <v>152</v>
      </c>
      <c r="G560" s="141">
        <v>74</v>
      </c>
      <c r="H560" s="141">
        <v>226</v>
      </c>
      <c r="I560" s="142">
        <v>44774</v>
      </c>
      <c r="J560" s="141"/>
      <c r="K560" s="141">
        <v>11355</v>
      </c>
    </row>
    <row r="561" spans="1:11" x14ac:dyDescent="0.25">
      <c r="A561" s="141" t="s">
        <v>645</v>
      </c>
      <c r="B561" s="141" t="s">
        <v>678</v>
      </c>
      <c r="C561" s="141" t="s">
        <v>142</v>
      </c>
      <c r="D561" s="143">
        <v>44562</v>
      </c>
      <c r="E561" s="143">
        <v>44926</v>
      </c>
      <c r="F561" s="141">
        <v>66</v>
      </c>
      <c r="G561" s="141">
        <v>80</v>
      </c>
      <c r="H561" s="141">
        <v>146</v>
      </c>
      <c r="I561" s="142">
        <v>44774</v>
      </c>
      <c r="J561" s="141"/>
      <c r="K561" s="141">
        <v>11356</v>
      </c>
    </row>
    <row r="562" spans="1:11" x14ac:dyDescent="0.25">
      <c r="A562" s="141" t="s">
        <v>645</v>
      </c>
      <c r="B562" s="141" t="s">
        <v>679</v>
      </c>
      <c r="C562" s="141" t="s">
        <v>142</v>
      </c>
      <c r="D562" s="143">
        <v>44562</v>
      </c>
      <c r="E562" s="143">
        <v>44926</v>
      </c>
      <c r="F562" s="141">
        <v>128</v>
      </c>
      <c r="G562" s="141">
        <v>128</v>
      </c>
      <c r="H562" s="141">
        <v>256</v>
      </c>
      <c r="I562" s="142">
        <v>44774</v>
      </c>
      <c r="J562" s="141"/>
      <c r="K562" s="141">
        <v>11357</v>
      </c>
    </row>
    <row r="563" spans="1:11" x14ac:dyDescent="0.25">
      <c r="A563" s="141" t="s">
        <v>645</v>
      </c>
      <c r="B563" s="141" t="s">
        <v>680</v>
      </c>
      <c r="C563" s="141" t="s">
        <v>142</v>
      </c>
      <c r="D563" s="143">
        <v>44562</v>
      </c>
      <c r="E563" s="143">
        <v>44926</v>
      </c>
      <c r="F563" s="141">
        <v>103</v>
      </c>
      <c r="G563" s="141">
        <v>71</v>
      </c>
      <c r="H563" s="141">
        <v>174</v>
      </c>
      <c r="I563" s="142">
        <v>44774</v>
      </c>
      <c r="J563" s="141"/>
      <c r="K563" s="141">
        <v>11361</v>
      </c>
    </row>
    <row r="564" spans="1:11" x14ac:dyDescent="0.25">
      <c r="A564" s="141" t="s">
        <v>645</v>
      </c>
      <c r="B564" s="141" t="s">
        <v>681</v>
      </c>
      <c r="C564" s="141" t="s">
        <v>142</v>
      </c>
      <c r="D564" s="143">
        <v>44562</v>
      </c>
      <c r="E564" s="143">
        <v>44926</v>
      </c>
      <c r="F564" s="141">
        <v>95</v>
      </c>
      <c r="G564" s="141">
        <v>84</v>
      </c>
      <c r="H564" s="141">
        <v>179</v>
      </c>
      <c r="I564" s="142">
        <v>44774</v>
      </c>
      <c r="J564" s="141"/>
      <c r="K564" s="141">
        <v>11364</v>
      </c>
    </row>
    <row r="565" spans="1:11" x14ac:dyDescent="0.25">
      <c r="A565" s="141" t="s">
        <v>645</v>
      </c>
      <c r="B565" s="141" t="s">
        <v>682</v>
      </c>
      <c r="C565" s="141" t="s">
        <v>142</v>
      </c>
      <c r="D565" s="143">
        <v>44562</v>
      </c>
      <c r="E565" s="143">
        <v>44926</v>
      </c>
      <c r="F565" s="141">
        <v>122</v>
      </c>
      <c r="G565" s="141">
        <v>101</v>
      </c>
      <c r="H565" s="141">
        <v>223</v>
      </c>
      <c r="I565" s="142">
        <v>44774</v>
      </c>
      <c r="J565" s="141"/>
      <c r="K565" s="141">
        <v>11365</v>
      </c>
    </row>
    <row r="566" spans="1:11" x14ac:dyDescent="0.25">
      <c r="A566" s="141" t="s">
        <v>645</v>
      </c>
      <c r="B566" s="141" t="s">
        <v>683</v>
      </c>
      <c r="C566" s="141" t="s">
        <v>142</v>
      </c>
      <c r="D566" s="143">
        <v>44743</v>
      </c>
      <c r="E566" s="143">
        <v>44804</v>
      </c>
      <c r="F566" s="141">
        <v>233</v>
      </c>
      <c r="G566" s="141">
        <v>99</v>
      </c>
      <c r="H566" s="141">
        <v>332</v>
      </c>
      <c r="I566" s="142">
        <v>44774</v>
      </c>
      <c r="J566" s="141"/>
      <c r="K566" s="141">
        <v>10278</v>
      </c>
    </row>
    <row r="567" spans="1:11" x14ac:dyDescent="0.25">
      <c r="A567" s="141" t="s">
        <v>645</v>
      </c>
      <c r="B567" s="141" t="s">
        <v>683</v>
      </c>
      <c r="C567" s="141" t="s">
        <v>158</v>
      </c>
      <c r="D567" s="143">
        <v>44805</v>
      </c>
      <c r="E567" s="143">
        <v>44742</v>
      </c>
      <c r="F567" s="141">
        <v>150</v>
      </c>
      <c r="G567" s="141">
        <v>91</v>
      </c>
      <c r="H567" s="141">
        <v>241</v>
      </c>
      <c r="I567" s="142">
        <v>44774</v>
      </c>
      <c r="J567" s="141"/>
      <c r="K567" s="141">
        <v>10278</v>
      </c>
    </row>
    <row r="568" spans="1:11" x14ac:dyDescent="0.25">
      <c r="A568" s="141" t="s">
        <v>645</v>
      </c>
      <c r="B568" s="141" t="s">
        <v>684</v>
      </c>
      <c r="C568" s="141" t="s">
        <v>142</v>
      </c>
      <c r="D568" s="143">
        <v>44562</v>
      </c>
      <c r="E568" s="143">
        <v>44926</v>
      </c>
      <c r="F568" s="141">
        <v>229</v>
      </c>
      <c r="G568" s="141">
        <v>123</v>
      </c>
      <c r="H568" s="141">
        <v>352</v>
      </c>
      <c r="I568" s="142">
        <v>44774</v>
      </c>
      <c r="J568" s="141"/>
      <c r="K568" s="141">
        <v>10275</v>
      </c>
    </row>
    <row r="569" spans="1:11" x14ac:dyDescent="0.25">
      <c r="A569" s="141" t="s">
        <v>645</v>
      </c>
      <c r="B569" s="141" t="s">
        <v>685</v>
      </c>
      <c r="C569" s="141" t="s">
        <v>142</v>
      </c>
      <c r="D569" s="143">
        <v>44562</v>
      </c>
      <c r="E569" s="143">
        <v>44926</v>
      </c>
      <c r="F569" s="141">
        <v>105</v>
      </c>
      <c r="G569" s="141">
        <v>101</v>
      </c>
      <c r="H569" s="141">
        <v>206</v>
      </c>
      <c r="I569" s="142">
        <v>44774</v>
      </c>
      <c r="J569" s="141"/>
      <c r="K569" s="141">
        <v>11366</v>
      </c>
    </row>
    <row r="570" spans="1:11" x14ac:dyDescent="0.25">
      <c r="A570" s="141" t="s">
        <v>645</v>
      </c>
      <c r="B570" s="141" t="s">
        <v>686</v>
      </c>
      <c r="C570" s="141" t="s">
        <v>142</v>
      </c>
      <c r="D570" s="143">
        <v>44562</v>
      </c>
      <c r="E570" s="143">
        <v>44926</v>
      </c>
      <c r="F570" s="141">
        <v>72</v>
      </c>
      <c r="G570" s="141">
        <v>73</v>
      </c>
      <c r="H570" s="141">
        <v>145</v>
      </c>
      <c r="I570" s="142">
        <v>44774</v>
      </c>
      <c r="J570" s="141"/>
      <c r="K570" s="141">
        <v>11367</v>
      </c>
    </row>
    <row r="571" spans="1:11" x14ac:dyDescent="0.25">
      <c r="A571" s="141" t="s">
        <v>645</v>
      </c>
      <c r="B571" s="141" t="s">
        <v>687</v>
      </c>
      <c r="C571" s="141" t="s">
        <v>142</v>
      </c>
      <c r="D571" s="143">
        <v>44562</v>
      </c>
      <c r="E571" s="143">
        <v>44926</v>
      </c>
      <c r="F571" s="141">
        <v>226</v>
      </c>
      <c r="G571" s="141">
        <v>114</v>
      </c>
      <c r="H571" s="141">
        <v>340</v>
      </c>
      <c r="I571" s="142">
        <v>44774</v>
      </c>
      <c r="J571" s="141"/>
      <c r="K571" s="141">
        <v>10277</v>
      </c>
    </row>
    <row r="572" spans="1:11" x14ac:dyDescent="0.25">
      <c r="A572" s="141" t="s">
        <v>645</v>
      </c>
      <c r="B572" s="141" t="s">
        <v>688</v>
      </c>
      <c r="C572" s="141" t="s">
        <v>142</v>
      </c>
      <c r="D572" s="143">
        <v>44562</v>
      </c>
      <c r="E572" s="143">
        <v>44926</v>
      </c>
      <c r="F572" s="141">
        <v>101</v>
      </c>
      <c r="G572" s="141">
        <v>95</v>
      </c>
      <c r="H572" s="141">
        <v>196</v>
      </c>
      <c r="I572" s="142">
        <v>44774</v>
      </c>
      <c r="J572" s="141"/>
      <c r="K572" s="141">
        <v>11368</v>
      </c>
    </row>
    <row r="573" spans="1:11" x14ac:dyDescent="0.25">
      <c r="A573" s="141" t="s">
        <v>645</v>
      </c>
      <c r="B573" s="141" t="s">
        <v>689</v>
      </c>
      <c r="C573" s="141" t="s">
        <v>142</v>
      </c>
      <c r="D573" s="143">
        <v>44562</v>
      </c>
      <c r="E573" s="143">
        <v>44926</v>
      </c>
      <c r="F573" s="141">
        <v>239</v>
      </c>
      <c r="G573" s="141">
        <v>105</v>
      </c>
      <c r="H573" s="141">
        <v>344</v>
      </c>
      <c r="I573" s="142">
        <v>44774</v>
      </c>
      <c r="J573" s="141"/>
      <c r="K573" s="141">
        <v>11369</v>
      </c>
    </row>
    <row r="574" spans="1:11" x14ac:dyDescent="0.25">
      <c r="A574" s="141" t="s">
        <v>645</v>
      </c>
      <c r="B574" s="141" t="s">
        <v>690</v>
      </c>
      <c r="C574" s="141" t="s">
        <v>142</v>
      </c>
      <c r="D574" s="143">
        <v>44562</v>
      </c>
      <c r="E574" s="143">
        <v>44926</v>
      </c>
      <c r="F574" s="141">
        <v>105</v>
      </c>
      <c r="G574" s="141">
        <v>101</v>
      </c>
      <c r="H574" s="141">
        <v>206</v>
      </c>
      <c r="I574" s="142">
        <v>44774</v>
      </c>
      <c r="J574" s="141"/>
      <c r="K574" s="141">
        <v>12159</v>
      </c>
    </row>
    <row r="575" spans="1:11" x14ac:dyDescent="0.25">
      <c r="A575" s="141" t="s">
        <v>645</v>
      </c>
      <c r="B575" s="141" t="s">
        <v>691</v>
      </c>
      <c r="C575" s="141" t="s">
        <v>142</v>
      </c>
      <c r="D575" s="143">
        <v>44562</v>
      </c>
      <c r="E575" s="143">
        <v>44926</v>
      </c>
      <c r="F575" s="141">
        <v>90</v>
      </c>
      <c r="G575" s="141">
        <v>72</v>
      </c>
      <c r="H575" s="141">
        <v>162</v>
      </c>
      <c r="I575" s="142">
        <v>44774</v>
      </c>
      <c r="J575" s="141"/>
      <c r="K575" s="141">
        <v>11370</v>
      </c>
    </row>
    <row r="576" spans="1:11" x14ac:dyDescent="0.25">
      <c r="A576" s="141" t="s">
        <v>645</v>
      </c>
      <c r="B576" s="141" t="s">
        <v>692</v>
      </c>
      <c r="C576" s="141" t="s">
        <v>142</v>
      </c>
      <c r="D576" s="143">
        <v>44562</v>
      </c>
      <c r="E576" s="143">
        <v>44926</v>
      </c>
      <c r="F576" s="141">
        <v>121</v>
      </c>
      <c r="G576" s="141">
        <v>87</v>
      </c>
      <c r="H576" s="141">
        <v>208</v>
      </c>
      <c r="I576" s="142">
        <v>44774</v>
      </c>
      <c r="J576" s="141"/>
      <c r="K576" s="141">
        <v>11373</v>
      </c>
    </row>
    <row r="577" spans="1:11" x14ac:dyDescent="0.25">
      <c r="A577" s="141" t="s">
        <v>645</v>
      </c>
      <c r="B577" s="141" t="s">
        <v>693</v>
      </c>
      <c r="C577" s="141" t="s">
        <v>142</v>
      </c>
      <c r="D577" s="143">
        <v>44562</v>
      </c>
      <c r="E577" s="143">
        <v>44926</v>
      </c>
      <c r="F577" s="141">
        <v>87</v>
      </c>
      <c r="G577" s="141">
        <v>74</v>
      </c>
      <c r="H577" s="141">
        <v>161</v>
      </c>
      <c r="I577" s="142">
        <v>44774</v>
      </c>
      <c r="J577" s="141"/>
      <c r="K577" s="141">
        <v>11374</v>
      </c>
    </row>
    <row r="578" spans="1:11" x14ac:dyDescent="0.25">
      <c r="A578" s="141" t="s">
        <v>645</v>
      </c>
      <c r="B578" s="141" t="s">
        <v>694</v>
      </c>
      <c r="C578" s="141" t="s">
        <v>142</v>
      </c>
      <c r="D578" s="143">
        <v>44562</v>
      </c>
      <c r="E578" s="143">
        <v>44926</v>
      </c>
      <c r="F578" s="141">
        <v>263</v>
      </c>
      <c r="G578" s="141">
        <v>120</v>
      </c>
      <c r="H578" s="141">
        <v>383</v>
      </c>
      <c r="I578" s="142">
        <v>44774</v>
      </c>
      <c r="J578" s="141">
        <v>9</v>
      </c>
      <c r="K578" s="141">
        <v>10273</v>
      </c>
    </row>
    <row r="579" spans="1:11" x14ac:dyDescent="0.25">
      <c r="A579" s="141" t="s">
        <v>645</v>
      </c>
      <c r="B579" s="141" t="s">
        <v>695</v>
      </c>
      <c r="C579" s="141" t="s">
        <v>142</v>
      </c>
      <c r="D579" s="143">
        <v>44562</v>
      </c>
      <c r="E579" s="143">
        <v>44926</v>
      </c>
      <c r="F579" s="141">
        <v>126</v>
      </c>
      <c r="G579" s="141">
        <v>85</v>
      </c>
      <c r="H579" s="141">
        <v>211</v>
      </c>
      <c r="I579" s="142">
        <v>44774</v>
      </c>
      <c r="J579" s="141">
        <v>35</v>
      </c>
      <c r="K579" s="141">
        <v>11480</v>
      </c>
    </row>
    <row r="580" spans="1:11" x14ac:dyDescent="0.25">
      <c r="A580" s="141" t="s">
        <v>645</v>
      </c>
      <c r="B580" s="141" t="s">
        <v>696</v>
      </c>
      <c r="C580" s="141" t="s">
        <v>142</v>
      </c>
      <c r="D580" s="143">
        <v>44562</v>
      </c>
      <c r="E580" s="143">
        <v>44926</v>
      </c>
      <c r="F580" s="141">
        <v>82</v>
      </c>
      <c r="G580" s="141">
        <v>90</v>
      </c>
      <c r="H580" s="141">
        <v>172</v>
      </c>
      <c r="I580" s="142">
        <v>44774</v>
      </c>
      <c r="J580" s="141"/>
      <c r="K580" s="141">
        <v>11483</v>
      </c>
    </row>
    <row r="581" spans="1:11" x14ac:dyDescent="0.25">
      <c r="A581" s="141" t="s">
        <v>645</v>
      </c>
      <c r="B581" s="141" t="s">
        <v>697</v>
      </c>
      <c r="C581" s="141" t="s">
        <v>142</v>
      </c>
      <c r="D581" s="143">
        <v>44562</v>
      </c>
      <c r="E581" s="143">
        <v>44926</v>
      </c>
      <c r="F581" s="141">
        <v>111</v>
      </c>
      <c r="G581" s="141">
        <v>86</v>
      </c>
      <c r="H581" s="141">
        <v>197</v>
      </c>
      <c r="I581" s="142">
        <v>44774</v>
      </c>
      <c r="J581" s="141"/>
      <c r="K581" s="141">
        <v>11484</v>
      </c>
    </row>
    <row r="582" spans="1:11" x14ac:dyDescent="0.25">
      <c r="A582" s="141" t="s">
        <v>645</v>
      </c>
      <c r="B582" s="141" t="s">
        <v>698</v>
      </c>
      <c r="C582" s="141" t="s">
        <v>142</v>
      </c>
      <c r="D582" s="143">
        <v>44562</v>
      </c>
      <c r="E582" s="143">
        <v>44926</v>
      </c>
      <c r="F582" s="141">
        <v>108</v>
      </c>
      <c r="G582" s="141">
        <v>120</v>
      </c>
      <c r="H582" s="141">
        <v>228</v>
      </c>
      <c r="I582" s="142">
        <v>44774</v>
      </c>
      <c r="J582" s="141"/>
      <c r="K582" s="141">
        <v>11485</v>
      </c>
    </row>
    <row r="583" spans="1:11" x14ac:dyDescent="0.25">
      <c r="A583" s="141" t="s">
        <v>645</v>
      </c>
      <c r="B583" s="141" t="s">
        <v>699</v>
      </c>
      <c r="C583" s="141" t="s">
        <v>142</v>
      </c>
      <c r="D583" s="143">
        <v>44562</v>
      </c>
      <c r="E583" s="143">
        <v>44926</v>
      </c>
      <c r="F583" s="141">
        <v>113</v>
      </c>
      <c r="G583" s="141">
        <v>87</v>
      </c>
      <c r="H583" s="141">
        <v>200</v>
      </c>
      <c r="I583" s="142">
        <v>44774</v>
      </c>
      <c r="J583" s="141"/>
      <c r="K583" s="141">
        <v>11486</v>
      </c>
    </row>
    <row r="584" spans="1:11" x14ac:dyDescent="0.25">
      <c r="A584" s="141" t="s">
        <v>645</v>
      </c>
      <c r="B584" s="141" t="s">
        <v>700</v>
      </c>
      <c r="C584" s="141" t="s">
        <v>142</v>
      </c>
      <c r="D584" s="143">
        <v>44562</v>
      </c>
      <c r="E584" s="143">
        <v>44926</v>
      </c>
      <c r="F584" s="141">
        <v>113</v>
      </c>
      <c r="G584" s="141">
        <v>96</v>
      </c>
      <c r="H584" s="141">
        <v>209</v>
      </c>
      <c r="I584" s="142">
        <v>44774</v>
      </c>
      <c r="J584" s="141"/>
      <c r="K584" s="141">
        <v>11487</v>
      </c>
    </row>
    <row r="585" spans="1:11" x14ac:dyDescent="0.25">
      <c r="A585" s="141" t="s">
        <v>645</v>
      </c>
      <c r="B585" s="141" t="s">
        <v>701</v>
      </c>
      <c r="C585" s="141" t="s">
        <v>142</v>
      </c>
      <c r="D585" s="143">
        <v>44562</v>
      </c>
      <c r="E585" s="143">
        <v>44926</v>
      </c>
      <c r="F585" s="141">
        <v>112</v>
      </c>
      <c r="G585" s="141">
        <v>67</v>
      </c>
      <c r="H585" s="141">
        <v>179</v>
      </c>
      <c r="I585" s="142">
        <v>44774</v>
      </c>
      <c r="J585" s="141"/>
      <c r="K585" s="141">
        <v>11488</v>
      </c>
    </row>
    <row r="586" spans="1:11" x14ac:dyDescent="0.25">
      <c r="A586" s="141" t="s">
        <v>645</v>
      </c>
      <c r="B586" s="141" t="s">
        <v>702</v>
      </c>
      <c r="C586" s="141" t="s">
        <v>142</v>
      </c>
      <c r="D586" s="143">
        <v>44562</v>
      </c>
      <c r="E586" s="143">
        <v>44926</v>
      </c>
      <c r="F586" s="141">
        <v>219</v>
      </c>
      <c r="G586" s="141">
        <v>135</v>
      </c>
      <c r="H586" s="141">
        <v>354</v>
      </c>
      <c r="I586" s="142">
        <v>44774</v>
      </c>
      <c r="J586" s="141"/>
      <c r="K586" s="141">
        <v>10281</v>
      </c>
    </row>
    <row r="587" spans="1:11" x14ac:dyDescent="0.25">
      <c r="A587" s="141" t="s">
        <v>645</v>
      </c>
      <c r="B587" s="141" t="s">
        <v>703</v>
      </c>
      <c r="C587" s="141" t="s">
        <v>142</v>
      </c>
      <c r="D587" s="143">
        <v>44562</v>
      </c>
      <c r="E587" s="143">
        <v>44926</v>
      </c>
      <c r="F587" s="141">
        <v>104</v>
      </c>
      <c r="G587" s="141">
        <v>71</v>
      </c>
      <c r="H587" s="141">
        <v>175</v>
      </c>
      <c r="I587" s="142">
        <v>44774</v>
      </c>
      <c r="J587" s="141"/>
      <c r="K587" s="141">
        <v>12022</v>
      </c>
    </row>
    <row r="588" spans="1:11" x14ac:dyDescent="0.25">
      <c r="A588" s="141" t="s">
        <v>645</v>
      </c>
      <c r="B588" s="141" t="s">
        <v>704</v>
      </c>
      <c r="C588" s="141" t="s">
        <v>142</v>
      </c>
      <c r="D588" s="143">
        <v>44562</v>
      </c>
      <c r="E588" s="143">
        <v>44926</v>
      </c>
      <c r="F588" s="141">
        <v>131</v>
      </c>
      <c r="G588" s="141">
        <v>82</v>
      </c>
      <c r="H588" s="141">
        <v>213</v>
      </c>
      <c r="I588" s="142">
        <v>44774</v>
      </c>
      <c r="J588" s="141"/>
      <c r="K588" s="141">
        <v>12847</v>
      </c>
    </row>
    <row r="589" spans="1:11" x14ac:dyDescent="0.25">
      <c r="A589" s="141" t="s">
        <v>706</v>
      </c>
      <c r="B589" s="141" t="s">
        <v>141</v>
      </c>
      <c r="C589" s="141" t="s">
        <v>142</v>
      </c>
      <c r="D589" s="143">
        <v>44562</v>
      </c>
      <c r="E589" s="143">
        <v>44926</v>
      </c>
      <c r="F589" s="141">
        <v>146</v>
      </c>
      <c r="G589" s="141">
        <v>105</v>
      </c>
      <c r="H589" s="141">
        <v>251</v>
      </c>
      <c r="I589" s="142">
        <v>39873</v>
      </c>
      <c r="J589" s="141"/>
      <c r="K589" s="141">
        <v>11812</v>
      </c>
    </row>
    <row r="590" spans="1:11" x14ac:dyDescent="0.25">
      <c r="A590" s="141" t="s">
        <v>706</v>
      </c>
      <c r="B590" s="141" t="s">
        <v>707</v>
      </c>
      <c r="C590" s="141" t="s">
        <v>142</v>
      </c>
      <c r="D590" s="143">
        <v>44562</v>
      </c>
      <c r="E590" s="143">
        <v>44926</v>
      </c>
      <c r="F590" s="141">
        <v>246</v>
      </c>
      <c r="G590" s="141">
        <v>138</v>
      </c>
      <c r="H590" s="141">
        <v>384</v>
      </c>
      <c r="I590" s="142">
        <v>43525</v>
      </c>
      <c r="J590" s="141"/>
      <c r="K590" s="141">
        <v>10347</v>
      </c>
    </row>
    <row r="591" spans="1:11" x14ac:dyDescent="0.25">
      <c r="A591" s="141" t="s">
        <v>706</v>
      </c>
      <c r="B591" s="141" t="s">
        <v>708</v>
      </c>
      <c r="C591" s="141" t="s">
        <v>142</v>
      </c>
      <c r="D591" s="143">
        <v>44562</v>
      </c>
      <c r="E591" s="143">
        <v>44926</v>
      </c>
      <c r="F591" s="141">
        <v>146</v>
      </c>
      <c r="G591" s="141">
        <v>105</v>
      </c>
      <c r="H591" s="141">
        <v>251</v>
      </c>
      <c r="I591" s="142">
        <v>39873</v>
      </c>
      <c r="J591" s="141"/>
      <c r="K591" s="141">
        <v>12025</v>
      </c>
    </row>
    <row r="592" spans="1:11" x14ac:dyDescent="0.25">
      <c r="A592" s="141" t="s">
        <v>706</v>
      </c>
      <c r="B592" s="141" t="s">
        <v>709</v>
      </c>
      <c r="C592" s="141" t="s">
        <v>142</v>
      </c>
      <c r="D592" s="143">
        <v>44635</v>
      </c>
      <c r="E592" s="143">
        <v>44727</v>
      </c>
      <c r="F592" s="141">
        <v>215</v>
      </c>
      <c r="G592" s="141">
        <v>118</v>
      </c>
      <c r="H592" s="141">
        <v>333</v>
      </c>
      <c r="I592" s="142">
        <v>39873</v>
      </c>
      <c r="J592" s="141"/>
      <c r="K592" s="141">
        <v>13404</v>
      </c>
    </row>
    <row r="593" spans="1:11" x14ac:dyDescent="0.25">
      <c r="A593" s="141" t="s">
        <v>706</v>
      </c>
      <c r="B593" s="141" t="s">
        <v>709</v>
      </c>
      <c r="C593" s="141" t="s">
        <v>158</v>
      </c>
      <c r="D593" s="143">
        <v>44728</v>
      </c>
      <c r="E593" s="143">
        <v>44634</v>
      </c>
      <c r="F593" s="141">
        <v>199</v>
      </c>
      <c r="G593" s="141">
        <v>117</v>
      </c>
      <c r="H593" s="141">
        <v>316</v>
      </c>
      <c r="I593" s="142">
        <v>39873</v>
      </c>
      <c r="J593" s="141"/>
      <c r="K593" s="141">
        <v>13404</v>
      </c>
    </row>
    <row r="594" spans="1:11" x14ac:dyDescent="0.25">
      <c r="A594" s="141" t="s">
        <v>706</v>
      </c>
      <c r="B594" s="141" t="s">
        <v>710</v>
      </c>
      <c r="C594" s="141" t="s">
        <v>142</v>
      </c>
      <c r="D594" s="143">
        <v>44562</v>
      </c>
      <c r="E594" s="143">
        <v>44926</v>
      </c>
      <c r="F594" s="141">
        <v>176</v>
      </c>
      <c r="G594" s="141">
        <v>125</v>
      </c>
      <c r="H594" s="141">
        <v>301</v>
      </c>
      <c r="I594" s="142">
        <v>41395</v>
      </c>
      <c r="J594" s="141"/>
      <c r="K594" s="141">
        <v>13917</v>
      </c>
    </row>
    <row r="595" spans="1:11" x14ac:dyDescent="0.25">
      <c r="A595" s="141" t="s">
        <v>711</v>
      </c>
      <c r="B595" s="141" t="s">
        <v>141</v>
      </c>
      <c r="C595" s="141" t="s">
        <v>142</v>
      </c>
      <c r="D595" s="143">
        <v>44562</v>
      </c>
      <c r="E595" s="143">
        <v>44926</v>
      </c>
      <c r="F595" s="141">
        <v>138</v>
      </c>
      <c r="G595" s="141">
        <v>98</v>
      </c>
      <c r="H595" s="141">
        <v>236</v>
      </c>
      <c r="I595" s="142">
        <v>39904</v>
      </c>
      <c r="J595" s="141"/>
      <c r="K595" s="141">
        <v>11771</v>
      </c>
    </row>
    <row r="596" spans="1:11" x14ac:dyDescent="0.25">
      <c r="A596" s="141" t="s">
        <v>711</v>
      </c>
      <c r="B596" s="141" t="s">
        <v>712</v>
      </c>
      <c r="C596" s="141" t="s">
        <v>142</v>
      </c>
      <c r="D596" s="143">
        <v>44562</v>
      </c>
      <c r="E596" s="143">
        <v>44926</v>
      </c>
      <c r="F596" s="141">
        <v>213</v>
      </c>
      <c r="G596" s="141">
        <v>93</v>
      </c>
      <c r="H596" s="141">
        <v>306</v>
      </c>
      <c r="I596" s="142">
        <v>39904</v>
      </c>
      <c r="J596" s="141"/>
      <c r="K596" s="141">
        <v>19005</v>
      </c>
    </row>
    <row r="597" spans="1:11" x14ac:dyDescent="0.25">
      <c r="A597" s="141" t="s">
        <v>711</v>
      </c>
      <c r="B597" s="141" t="s">
        <v>713</v>
      </c>
      <c r="C597" s="141" t="s">
        <v>142</v>
      </c>
      <c r="D597" s="143">
        <v>44562</v>
      </c>
      <c r="E597" s="143">
        <v>44926</v>
      </c>
      <c r="F597" s="141">
        <v>217</v>
      </c>
      <c r="G597" s="141">
        <v>116</v>
      </c>
      <c r="H597" s="141">
        <v>333</v>
      </c>
      <c r="I597" s="142">
        <v>44774</v>
      </c>
      <c r="J597" s="141"/>
      <c r="K597" s="141">
        <v>10172</v>
      </c>
    </row>
    <row r="598" spans="1:11" x14ac:dyDescent="0.25">
      <c r="A598" s="141" t="s">
        <v>711</v>
      </c>
      <c r="B598" s="141" t="s">
        <v>714</v>
      </c>
      <c r="C598" s="141" t="s">
        <v>142</v>
      </c>
      <c r="D598" s="143">
        <v>44562</v>
      </c>
      <c r="E598" s="143">
        <v>44926</v>
      </c>
      <c r="F598" s="141">
        <v>220</v>
      </c>
      <c r="G598" s="141">
        <v>87</v>
      </c>
      <c r="H598" s="141">
        <v>307</v>
      </c>
      <c r="I598" s="142">
        <v>44774</v>
      </c>
      <c r="J598" s="141"/>
      <c r="K598" s="141">
        <v>12712</v>
      </c>
    </row>
    <row r="599" spans="1:11" x14ac:dyDescent="0.25">
      <c r="A599" s="141" t="s">
        <v>715</v>
      </c>
      <c r="B599" s="141" t="s">
        <v>141</v>
      </c>
      <c r="C599" s="141" t="s">
        <v>142</v>
      </c>
      <c r="D599" s="143">
        <v>44562</v>
      </c>
      <c r="E599" s="143">
        <v>44926</v>
      </c>
      <c r="F599" s="141">
        <v>147</v>
      </c>
      <c r="G599" s="141">
        <v>77</v>
      </c>
      <c r="H599" s="141">
        <v>224</v>
      </c>
      <c r="I599" s="142">
        <v>43525</v>
      </c>
      <c r="J599" s="141">
        <v>2</v>
      </c>
      <c r="K599" s="141">
        <v>11840</v>
      </c>
    </row>
    <row r="600" spans="1:11" x14ac:dyDescent="0.25">
      <c r="A600" s="141" t="s">
        <v>715</v>
      </c>
      <c r="B600" s="141" t="s">
        <v>716</v>
      </c>
      <c r="C600" s="141" t="s">
        <v>142</v>
      </c>
      <c r="D600" s="143">
        <v>44562</v>
      </c>
      <c r="E600" s="143">
        <v>44926</v>
      </c>
      <c r="F600" s="141">
        <v>231</v>
      </c>
      <c r="G600" s="141">
        <v>87</v>
      </c>
      <c r="H600" s="141">
        <v>318</v>
      </c>
      <c r="I600" s="142">
        <v>43922</v>
      </c>
      <c r="J600" s="141"/>
      <c r="K600" s="141">
        <v>13387</v>
      </c>
    </row>
    <row r="601" spans="1:11" x14ac:dyDescent="0.25">
      <c r="A601" s="141" t="s">
        <v>715</v>
      </c>
      <c r="B601" s="141" t="s">
        <v>717</v>
      </c>
      <c r="C601" s="141" t="s">
        <v>142</v>
      </c>
      <c r="D601" s="143">
        <v>44562</v>
      </c>
      <c r="E601" s="143">
        <v>44926</v>
      </c>
      <c r="F601" s="141">
        <v>117</v>
      </c>
      <c r="G601" s="141">
        <v>69</v>
      </c>
      <c r="H601" s="141">
        <v>186</v>
      </c>
      <c r="I601" s="142">
        <v>43922</v>
      </c>
      <c r="J601" s="141">
        <v>2</v>
      </c>
      <c r="K601" s="141">
        <v>13391</v>
      </c>
    </row>
    <row r="602" spans="1:11" x14ac:dyDescent="0.25">
      <c r="A602" s="141" t="s">
        <v>715</v>
      </c>
      <c r="B602" s="141" t="s">
        <v>718</v>
      </c>
      <c r="C602" s="141" t="s">
        <v>142</v>
      </c>
      <c r="D602" s="143">
        <v>44562</v>
      </c>
      <c r="E602" s="143">
        <v>44926</v>
      </c>
      <c r="F602" s="141">
        <v>295</v>
      </c>
      <c r="G602" s="141">
        <v>30</v>
      </c>
      <c r="H602" s="141">
        <v>325</v>
      </c>
      <c r="I602" s="142">
        <v>43922</v>
      </c>
      <c r="J602" s="141">
        <v>2</v>
      </c>
      <c r="K602" s="141">
        <v>13916</v>
      </c>
    </row>
    <row r="603" spans="1:11" x14ac:dyDescent="0.25">
      <c r="A603" s="141" t="s">
        <v>715</v>
      </c>
      <c r="B603" s="141" t="s">
        <v>719</v>
      </c>
      <c r="C603" s="141" t="s">
        <v>142</v>
      </c>
      <c r="D603" s="143">
        <v>44562</v>
      </c>
      <c r="E603" s="143">
        <v>44926</v>
      </c>
      <c r="F603" s="141">
        <v>160</v>
      </c>
      <c r="G603" s="141">
        <v>78</v>
      </c>
      <c r="H603" s="141">
        <v>238</v>
      </c>
      <c r="I603" s="142">
        <v>43525</v>
      </c>
      <c r="J603" s="141">
        <v>2</v>
      </c>
      <c r="K603" s="141">
        <v>10396</v>
      </c>
    </row>
    <row r="604" spans="1:11" x14ac:dyDescent="0.25">
      <c r="A604" s="141" t="s">
        <v>715</v>
      </c>
      <c r="B604" s="141" t="s">
        <v>720</v>
      </c>
      <c r="C604" s="141" t="s">
        <v>142</v>
      </c>
      <c r="D604" s="143">
        <v>44562</v>
      </c>
      <c r="E604" s="143">
        <v>44926</v>
      </c>
      <c r="F604" s="141">
        <v>209</v>
      </c>
      <c r="G604" s="141">
        <v>106</v>
      </c>
      <c r="H604" s="141">
        <v>315</v>
      </c>
      <c r="I604" s="142">
        <v>43922</v>
      </c>
      <c r="J604" s="141">
        <v>2</v>
      </c>
      <c r="K604" s="141">
        <v>13392</v>
      </c>
    </row>
    <row r="605" spans="1:11" x14ac:dyDescent="0.25">
      <c r="A605" s="141" t="s">
        <v>715</v>
      </c>
      <c r="B605" s="141" t="s">
        <v>721</v>
      </c>
      <c r="C605" s="141" t="s">
        <v>142</v>
      </c>
      <c r="D605" s="143">
        <v>44562</v>
      </c>
      <c r="E605" s="143">
        <v>44926</v>
      </c>
      <c r="F605" s="141">
        <v>250</v>
      </c>
      <c r="G605" s="141">
        <v>81</v>
      </c>
      <c r="H605" s="141">
        <v>331</v>
      </c>
      <c r="I605" s="142">
        <v>44774</v>
      </c>
      <c r="J605" s="141">
        <v>16</v>
      </c>
      <c r="K605" s="141">
        <v>10395</v>
      </c>
    </row>
    <row r="606" spans="1:11" x14ac:dyDescent="0.25">
      <c r="A606" s="141" t="s">
        <v>715</v>
      </c>
      <c r="B606" s="141" t="s">
        <v>722</v>
      </c>
      <c r="C606" s="141" t="s">
        <v>142</v>
      </c>
      <c r="D606" s="143">
        <v>44562</v>
      </c>
      <c r="E606" s="143">
        <v>44926</v>
      </c>
      <c r="F606" s="141">
        <v>97</v>
      </c>
      <c r="G606" s="141">
        <v>64</v>
      </c>
      <c r="H606" s="141">
        <v>161</v>
      </c>
      <c r="I606" s="142">
        <v>43922</v>
      </c>
      <c r="J606" s="141">
        <v>2</v>
      </c>
      <c r="K606" s="141">
        <v>11490</v>
      </c>
    </row>
    <row r="607" spans="1:11" x14ac:dyDescent="0.25">
      <c r="A607" s="141" t="s">
        <v>715</v>
      </c>
      <c r="B607" s="141" t="s">
        <v>723</v>
      </c>
      <c r="C607" s="141" t="s">
        <v>142</v>
      </c>
      <c r="D607" s="143">
        <v>44562</v>
      </c>
      <c r="E607" s="143">
        <v>44926</v>
      </c>
      <c r="F607" s="141">
        <v>249</v>
      </c>
      <c r="G607" s="141">
        <v>90</v>
      </c>
      <c r="H607" s="141">
        <v>339</v>
      </c>
      <c r="I607" s="142">
        <v>43922</v>
      </c>
      <c r="J607" s="141">
        <v>2</v>
      </c>
      <c r="K607" s="141">
        <v>13503</v>
      </c>
    </row>
    <row r="608" spans="1:11" x14ac:dyDescent="0.25">
      <c r="A608" s="141" t="s">
        <v>724</v>
      </c>
      <c r="B608" s="141" t="s">
        <v>141</v>
      </c>
      <c r="C608" s="141" t="s">
        <v>142</v>
      </c>
      <c r="D608" s="143">
        <v>44562</v>
      </c>
      <c r="E608" s="143">
        <v>44926</v>
      </c>
      <c r="F608" s="141">
        <v>67</v>
      </c>
      <c r="G608" s="141">
        <v>40</v>
      </c>
      <c r="H608" s="141">
        <v>107</v>
      </c>
      <c r="I608" s="142">
        <v>44774</v>
      </c>
      <c r="J608" s="141"/>
      <c r="K608" s="141">
        <v>11919</v>
      </c>
    </row>
    <row r="609" spans="1:11" x14ac:dyDescent="0.25">
      <c r="A609" s="141" t="s">
        <v>724</v>
      </c>
      <c r="B609" s="141" t="s">
        <v>725</v>
      </c>
      <c r="C609" s="141" t="s">
        <v>142</v>
      </c>
      <c r="D609" s="143">
        <v>44562</v>
      </c>
      <c r="E609" s="143">
        <v>44926</v>
      </c>
      <c r="F609" s="141">
        <v>76</v>
      </c>
      <c r="G609" s="141">
        <v>64</v>
      </c>
      <c r="H609" s="141">
        <v>140</v>
      </c>
      <c r="I609" s="142">
        <v>40391</v>
      </c>
      <c r="J609" s="141"/>
      <c r="K609" s="141">
        <v>11601</v>
      </c>
    </row>
    <row r="610" spans="1:11" x14ac:dyDescent="0.25">
      <c r="A610" s="141" t="s">
        <v>724</v>
      </c>
      <c r="B610" s="141" t="s">
        <v>726</v>
      </c>
      <c r="C610" s="141" t="s">
        <v>142</v>
      </c>
      <c r="D610" s="143">
        <v>44562</v>
      </c>
      <c r="E610" s="143">
        <v>44926</v>
      </c>
      <c r="F610" s="141">
        <v>88</v>
      </c>
      <c r="G610" s="141">
        <v>47</v>
      </c>
      <c r="H610" s="141">
        <v>135</v>
      </c>
      <c r="I610" s="142">
        <v>44774</v>
      </c>
      <c r="J610" s="141"/>
      <c r="K610" s="141">
        <v>11062</v>
      </c>
    </row>
    <row r="611" spans="1:11" x14ac:dyDescent="0.25">
      <c r="A611" s="141" t="s">
        <v>727</v>
      </c>
      <c r="B611" s="141" t="s">
        <v>141</v>
      </c>
      <c r="C611" s="141" t="s">
        <v>142</v>
      </c>
      <c r="D611" s="143">
        <v>44562</v>
      </c>
      <c r="E611" s="143">
        <v>44926</v>
      </c>
      <c r="F611" s="141">
        <v>69</v>
      </c>
      <c r="G611" s="141">
        <v>46</v>
      </c>
      <c r="H611" s="141">
        <v>115</v>
      </c>
      <c r="I611" s="142">
        <v>44713</v>
      </c>
      <c r="J611" s="141">
        <v>17</v>
      </c>
      <c r="K611" s="141">
        <v>12185</v>
      </c>
    </row>
    <row r="612" spans="1:11" x14ac:dyDescent="0.25">
      <c r="A612" s="141" t="s">
        <v>727</v>
      </c>
      <c r="B612" s="141" t="s">
        <v>728</v>
      </c>
      <c r="C612" s="141" t="s">
        <v>142</v>
      </c>
      <c r="D612" s="143">
        <v>44562</v>
      </c>
      <c r="E612" s="143">
        <v>44926</v>
      </c>
      <c r="F612" s="141">
        <v>233</v>
      </c>
      <c r="G612" s="141">
        <v>130</v>
      </c>
      <c r="H612" s="141">
        <v>363</v>
      </c>
      <c r="I612" s="142">
        <v>44713</v>
      </c>
      <c r="J612" s="141">
        <v>17</v>
      </c>
      <c r="K612" s="141">
        <v>10284</v>
      </c>
    </row>
    <row r="613" spans="1:11" x14ac:dyDescent="0.25">
      <c r="A613" s="141" t="s">
        <v>727</v>
      </c>
      <c r="B613" s="141" t="s">
        <v>729</v>
      </c>
      <c r="C613" s="141" t="s">
        <v>142</v>
      </c>
      <c r="D613" s="143">
        <v>44562</v>
      </c>
      <c r="E613" s="143">
        <v>44926</v>
      </c>
      <c r="F613" s="141">
        <v>110</v>
      </c>
      <c r="G613" s="141">
        <v>63</v>
      </c>
      <c r="H613" s="141">
        <v>173</v>
      </c>
      <c r="I613" s="142">
        <v>44713</v>
      </c>
      <c r="J613" s="141">
        <v>17</v>
      </c>
      <c r="K613" s="141">
        <v>10781</v>
      </c>
    </row>
    <row r="614" spans="1:11" x14ac:dyDescent="0.25">
      <c r="A614" s="141" t="s">
        <v>727</v>
      </c>
      <c r="B614" s="141" t="s">
        <v>730</v>
      </c>
      <c r="C614" s="141" t="s">
        <v>142</v>
      </c>
      <c r="D614" s="143">
        <v>44562</v>
      </c>
      <c r="E614" s="143">
        <v>44926</v>
      </c>
      <c r="F614" s="141">
        <v>225</v>
      </c>
      <c r="G614" s="141">
        <v>96</v>
      </c>
      <c r="H614" s="141">
        <v>321</v>
      </c>
      <c r="I614" s="142">
        <v>44713</v>
      </c>
      <c r="J614" s="141">
        <v>17</v>
      </c>
      <c r="K614" s="141">
        <v>11602</v>
      </c>
    </row>
    <row r="615" spans="1:11" x14ac:dyDescent="0.25">
      <c r="A615" s="141" t="s">
        <v>727</v>
      </c>
      <c r="B615" s="141" t="s">
        <v>731</v>
      </c>
      <c r="C615" s="141" t="s">
        <v>142</v>
      </c>
      <c r="D615" s="143">
        <v>44562</v>
      </c>
      <c r="E615" s="143">
        <v>44926</v>
      </c>
      <c r="F615" s="141">
        <v>79</v>
      </c>
      <c r="G615" s="141">
        <v>62</v>
      </c>
      <c r="H615" s="141">
        <v>141</v>
      </c>
      <c r="I615" s="142">
        <v>44713</v>
      </c>
      <c r="J615" s="141">
        <v>17</v>
      </c>
      <c r="K615" s="141">
        <v>12133</v>
      </c>
    </row>
    <row r="616" spans="1:11" x14ac:dyDescent="0.25">
      <c r="A616" s="141" t="s">
        <v>727</v>
      </c>
      <c r="B616" s="141" t="s">
        <v>732</v>
      </c>
      <c r="C616" s="141" t="s">
        <v>142</v>
      </c>
      <c r="D616" s="143">
        <v>44562</v>
      </c>
      <c r="E616" s="143">
        <v>44926</v>
      </c>
      <c r="F616" s="141">
        <v>65</v>
      </c>
      <c r="G616" s="141">
        <v>48</v>
      </c>
      <c r="H616" s="141">
        <v>113</v>
      </c>
      <c r="I616" s="142">
        <v>44713</v>
      </c>
      <c r="J616" s="141">
        <v>17</v>
      </c>
      <c r="K616" s="141">
        <v>11603</v>
      </c>
    </row>
    <row r="617" spans="1:11" x14ac:dyDescent="0.25">
      <c r="A617" s="141" t="s">
        <v>727</v>
      </c>
      <c r="B617" s="141" t="s">
        <v>733</v>
      </c>
      <c r="C617" s="141" t="s">
        <v>142</v>
      </c>
      <c r="D617" s="143">
        <v>44562</v>
      </c>
      <c r="E617" s="143">
        <v>44926</v>
      </c>
      <c r="F617" s="141">
        <v>137</v>
      </c>
      <c r="G617" s="141">
        <v>65</v>
      </c>
      <c r="H617" s="141">
        <v>202</v>
      </c>
      <c r="I617" s="142">
        <v>44713</v>
      </c>
      <c r="J617" s="141">
        <v>17</v>
      </c>
      <c r="K617" s="141">
        <v>12183</v>
      </c>
    </row>
    <row r="618" spans="1:11" x14ac:dyDescent="0.25">
      <c r="A618" s="141" t="s">
        <v>727</v>
      </c>
      <c r="B618" s="141" t="s">
        <v>734</v>
      </c>
      <c r="C618" s="141" t="s">
        <v>142</v>
      </c>
      <c r="D618" s="143">
        <v>44562</v>
      </c>
      <c r="E618" s="143">
        <v>44926</v>
      </c>
      <c r="F618" s="141">
        <v>78</v>
      </c>
      <c r="G618" s="141">
        <v>54</v>
      </c>
      <c r="H618" s="141">
        <v>132</v>
      </c>
      <c r="I618" s="142">
        <v>44713</v>
      </c>
      <c r="J618" s="141">
        <v>17</v>
      </c>
      <c r="K618" s="141">
        <v>12442</v>
      </c>
    </row>
    <row r="619" spans="1:11" x14ac:dyDescent="0.25">
      <c r="A619" s="141" t="s">
        <v>727</v>
      </c>
      <c r="B619" s="141" t="s">
        <v>735</v>
      </c>
      <c r="C619" s="141" t="s">
        <v>142</v>
      </c>
      <c r="D619" s="143">
        <v>44562</v>
      </c>
      <c r="E619" s="143">
        <v>44926</v>
      </c>
      <c r="F619" s="141">
        <v>142</v>
      </c>
      <c r="G619" s="141">
        <v>86</v>
      </c>
      <c r="H619" s="141">
        <v>228</v>
      </c>
      <c r="I619" s="142">
        <v>44713</v>
      </c>
      <c r="J619" s="141">
        <v>17</v>
      </c>
      <c r="K619" s="141">
        <v>12804</v>
      </c>
    </row>
    <row r="620" spans="1:11" x14ac:dyDescent="0.25">
      <c r="A620" s="141" t="s">
        <v>727</v>
      </c>
      <c r="B620" s="141" t="s">
        <v>736</v>
      </c>
      <c r="C620" s="141" t="s">
        <v>142</v>
      </c>
      <c r="D620" s="143">
        <v>44562</v>
      </c>
      <c r="E620" s="143">
        <v>44926</v>
      </c>
      <c r="F620" s="141">
        <v>61</v>
      </c>
      <c r="G620" s="141">
        <v>61</v>
      </c>
      <c r="H620" s="141">
        <v>122</v>
      </c>
      <c r="I620" s="142">
        <v>44713</v>
      </c>
      <c r="J620" s="141">
        <v>17</v>
      </c>
      <c r="K620" s="141">
        <v>10793</v>
      </c>
    </row>
    <row r="621" spans="1:11" x14ac:dyDescent="0.25">
      <c r="A621" s="141" t="s">
        <v>727</v>
      </c>
      <c r="B621" s="141" t="s">
        <v>737</v>
      </c>
      <c r="C621" s="141" t="s">
        <v>142</v>
      </c>
      <c r="D621" s="143">
        <v>44562</v>
      </c>
      <c r="E621" s="143">
        <v>44926</v>
      </c>
      <c r="F621" s="141">
        <v>96</v>
      </c>
      <c r="G621" s="141">
        <v>70</v>
      </c>
      <c r="H621" s="141">
        <v>166</v>
      </c>
      <c r="I621" s="142">
        <v>44713</v>
      </c>
      <c r="J621" s="141">
        <v>17</v>
      </c>
      <c r="K621" s="141">
        <v>13517</v>
      </c>
    </row>
    <row r="622" spans="1:11" x14ac:dyDescent="0.25">
      <c r="A622" s="141" t="s">
        <v>727</v>
      </c>
      <c r="B622" s="141" t="s">
        <v>738</v>
      </c>
      <c r="C622" s="141" t="s">
        <v>142</v>
      </c>
      <c r="D622" s="143">
        <v>44562</v>
      </c>
      <c r="E622" s="143">
        <v>44926</v>
      </c>
      <c r="F622" s="141">
        <v>143</v>
      </c>
      <c r="G622" s="141">
        <v>124</v>
      </c>
      <c r="H622" s="141">
        <v>267</v>
      </c>
      <c r="I622" s="142">
        <v>44713</v>
      </c>
      <c r="J622" s="141">
        <v>17</v>
      </c>
      <c r="K622" s="141">
        <v>10285</v>
      </c>
    </row>
    <row r="623" spans="1:11" x14ac:dyDescent="0.25">
      <c r="A623" s="141" t="s">
        <v>727</v>
      </c>
      <c r="B623" s="141" t="s">
        <v>739</v>
      </c>
      <c r="C623" s="141" t="s">
        <v>142</v>
      </c>
      <c r="D623" s="143">
        <v>44562</v>
      </c>
      <c r="E623" s="143">
        <v>44926</v>
      </c>
      <c r="F623" s="141">
        <v>126</v>
      </c>
      <c r="G623" s="141">
        <v>84</v>
      </c>
      <c r="H623" s="141">
        <v>210</v>
      </c>
      <c r="I623" s="142">
        <v>44713</v>
      </c>
      <c r="J623" s="141">
        <v>17</v>
      </c>
      <c r="K623" s="141">
        <v>11604</v>
      </c>
    </row>
    <row r="624" spans="1:11" x14ac:dyDescent="0.25">
      <c r="A624" s="141" t="s">
        <v>727</v>
      </c>
      <c r="B624" s="141" t="s">
        <v>740</v>
      </c>
      <c r="C624" s="141" t="s">
        <v>142</v>
      </c>
      <c r="D624" s="143">
        <v>44562</v>
      </c>
      <c r="E624" s="143">
        <v>44926</v>
      </c>
      <c r="F624" s="141">
        <v>57</v>
      </c>
      <c r="G624" s="141">
        <v>68</v>
      </c>
      <c r="H624" s="141">
        <v>125</v>
      </c>
      <c r="I624" s="142">
        <v>44713</v>
      </c>
      <c r="J624" s="141">
        <v>17</v>
      </c>
      <c r="K624" s="141">
        <v>11605</v>
      </c>
    </row>
    <row r="625" spans="1:11" x14ac:dyDescent="0.25">
      <c r="A625" s="141" t="s">
        <v>727</v>
      </c>
      <c r="B625" s="141" t="s">
        <v>741</v>
      </c>
      <c r="C625" s="141" t="s">
        <v>142</v>
      </c>
      <c r="D625" s="143">
        <v>44562</v>
      </c>
      <c r="E625" s="143">
        <v>44926</v>
      </c>
      <c r="F625" s="141">
        <v>184</v>
      </c>
      <c r="G625" s="141">
        <v>79</v>
      </c>
      <c r="H625" s="141">
        <v>263</v>
      </c>
      <c r="I625" s="142">
        <v>44713</v>
      </c>
      <c r="J625" s="141">
        <v>17</v>
      </c>
      <c r="K625" s="141">
        <v>19992</v>
      </c>
    </row>
    <row r="626" spans="1:11" x14ac:dyDescent="0.25">
      <c r="A626" s="141" t="s">
        <v>727</v>
      </c>
      <c r="B626" s="141" t="s">
        <v>742</v>
      </c>
      <c r="C626" s="141" t="s">
        <v>142</v>
      </c>
      <c r="D626" s="143">
        <v>44562</v>
      </c>
      <c r="E626" s="143">
        <v>44926</v>
      </c>
      <c r="F626" s="141">
        <v>74</v>
      </c>
      <c r="G626" s="141">
        <v>57</v>
      </c>
      <c r="H626" s="141">
        <v>131</v>
      </c>
      <c r="I626" s="142">
        <v>44713</v>
      </c>
      <c r="J626" s="141">
        <v>17</v>
      </c>
      <c r="K626" s="141">
        <v>10792</v>
      </c>
    </row>
    <row r="627" spans="1:11" x14ac:dyDescent="0.25">
      <c r="A627" s="141" t="s">
        <v>727</v>
      </c>
      <c r="B627" s="141" t="s">
        <v>743</v>
      </c>
      <c r="C627" s="141" t="s">
        <v>142</v>
      </c>
      <c r="D627" s="143">
        <v>44562</v>
      </c>
      <c r="E627" s="143">
        <v>44926</v>
      </c>
      <c r="F627" s="141">
        <v>230</v>
      </c>
      <c r="G627" s="141">
        <v>128</v>
      </c>
      <c r="H627" s="141">
        <v>358</v>
      </c>
      <c r="I627" s="142">
        <v>44713</v>
      </c>
      <c r="J627" s="141">
        <v>17</v>
      </c>
      <c r="K627" s="141">
        <v>10283</v>
      </c>
    </row>
    <row r="628" spans="1:11" x14ac:dyDescent="0.25">
      <c r="A628" s="141" t="s">
        <v>727</v>
      </c>
      <c r="B628" s="141" t="s">
        <v>744</v>
      </c>
      <c r="C628" s="141" t="s">
        <v>142</v>
      </c>
      <c r="D628" s="143">
        <v>44562</v>
      </c>
      <c r="E628" s="143">
        <v>44926</v>
      </c>
      <c r="F628" s="141">
        <v>104</v>
      </c>
      <c r="G628" s="141">
        <v>79</v>
      </c>
      <c r="H628" s="141">
        <v>183</v>
      </c>
      <c r="I628" s="142">
        <v>44713</v>
      </c>
      <c r="J628" s="141">
        <v>17</v>
      </c>
      <c r="K628" s="141">
        <v>12732</v>
      </c>
    </row>
    <row r="629" spans="1:11" x14ac:dyDescent="0.25">
      <c r="A629" s="141" t="s">
        <v>727</v>
      </c>
      <c r="B629" s="141" t="s">
        <v>745</v>
      </c>
      <c r="C629" s="141" t="s">
        <v>142</v>
      </c>
      <c r="D629" s="143">
        <v>44562</v>
      </c>
      <c r="E629" s="143">
        <v>44926</v>
      </c>
      <c r="F629" s="141">
        <v>123</v>
      </c>
      <c r="G629" s="141">
        <v>117</v>
      </c>
      <c r="H629" s="141">
        <v>240</v>
      </c>
      <c r="I629" s="142">
        <v>44713</v>
      </c>
      <c r="J629" s="141">
        <v>17</v>
      </c>
      <c r="K629" s="141">
        <v>10286</v>
      </c>
    </row>
    <row r="630" spans="1:11" x14ac:dyDescent="0.25">
      <c r="A630" s="141" t="s">
        <v>727</v>
      </c>
      <c r="B630" s="141" t="s">
        <v>746</v>
      </c>
      <c r="C630" s="141" t="s">
        <v>142</v>
      </c>
      <c r="D630" s="143">
        <v>44562</v>
      </c>
      <c r="E630" s="143">
        <v>44926</v>
      </c>
      <c r="F630" s="141">
        <v>107</v>
      </c>
      <c r="G630" s="141">
        <v>70</v>
      </c>
      <c r="H630" s="141">
        <v>177</v>
      </c>
      <c r="I630" s="142">
        <v>44713</v>
      </c>
      <c r="J630" s="141">
        <v>17</v>
      </c>
      <c r="K630" s="141">
        <v>11606</v>
      </c>
    </row>
    <row r="631" spans="1:11" x14ac:dyDescent="0.25">
      <c r="A631" s="141" t="s">
        <v>727</v>
      </c>
      <c r="B631" s="141" t="s">
        <v>747</v>
      </c>
      <c r="C631" s="141" t="s">
        <v>142</v>
      </c>
      <c r="D631" s="143">
        <v>44562</v>
      </c>
      <c r="E631" s="143">
        <v>44926</v>
      </c>
      <c r="F631" s="141">
        <v>69</v>
      </c>
      <c r="G631" s="141">
        <v>46</v>
      </c>
      <c r="H631" s="141">
        <v>115</v>
      </c>
      <c r="I631" s="142">
        <v>44713</v>
      </c>
      <c r="J631" s="141">
        <v>17</v>
      </c>
      <c r="K631" s="141">
        <v>10799</v>
      </c>
    </row>
    <row r="632" spans="1:11" x14ac:dyDescent="0.25">
      <c r="A632" s="141" t="s">
        <v>727</v>
      </c>
      <c r="B632" s="141" t="s">
        <v>748</v>
      </c>
      <c r="C632" s="141" t="s">
        <v>142</v>
      </c>
      <c r="D632" s="143">
        <v>44562</v>
      </c>
      <c r="E632" s="143">
        <v>44926</v>
      </c>
      <c r="F632" s="141">
        <v>168</v>
      </c>
      <c r="G632" s="141">
        <v>90</v>
      </c>
      <c r="H632" s="141">
        <v>258</v>
      </c>
      <c r="I632" s="142">
        <v>44713</v>
      </c>
      <c r="J632" s="141">
        <v>17</v>
      </c>
      <c r="K632" s="141">
        <v>11607</v>
      </c>
    </row>
    <row r="633" spans="1:11" x14ac:dyDescent="0.25">
      <c r="A633" s="141" t="s">
        <v>749</v>
      </c>
      <c r="B633" s="141" t="s">
        <v>141</v>
      </c>
      <c r="C633" s="141" t="s">
        <v>142</v>
      </c>
      <c r="D633" s="143">
        <v>44562</v>
      </c>
      <c r="E633" s="143">
        <v>44926</v>
      </c>
      <c r="F633" s="141">
        <v>56</v>
      </c>
      <c r="G633" s="141">
        <v>46</v>
      </c>
      <c r="H633" s="141">
        <v>102</v>
      </c>
      <c r="I633" s="142">
        <v>39630</v>
      </c>
      <c r="J633" s="141"/>
      <c r="K633" s="141">
        <v>13886</v>
      </c>
    </row>
    <row r="634" spans="1:11" x14ac:dyDescent="0.25">
      <c r="A634" s="141" t="s">
        <v>749</v>
      </c>
      <c r="B634" s="141" t="s">
        <v>750</v>
      </c>
      <c r="C634" s="141" t="s">
        <v>142</v>
      </c>
      <c r="D634" s="143">
        <v>44562</v>
      </c>
      <c r="E634" s="143">
        <v>44926</v>
      </c>
      <c r="F634" s="141">
        <v>98</v>
      </c>
      <c r="G634" s="141">
        <v>57</v>
      </c>
      <c r="H634" s="141">
        <v>155</v>
      </c>
      <c r="I634" s="142">
        <v>44713</v>
      </c>
      <c r="J634" s="141"/>
      <c r="K634" s="141">
        <v>13885</v>
      </c>
    </row>
    <row r="635" spans="1:11" x14ac:dyDescent="0.25">
      <c r="A635" s="141" t="s">
        <v>751</v>
      </c>
      <c r="B635" s="141" t="s">
        <v>141</v>
      </c>
      <c r="C635" s="141" t="s">
        <v>142</v>
      </c>
      <c r="D635" s="143">
        <v>44562</v>
      </c>
      <c r="E635" s="143">
        <v>44926</v>
      </c>
      <c r="F635" s="141">
        <v>284</v>
      </c>
      <c r="G635" s="141">
        <v>126</v>
      </c>
      <c r="H635" s="141">
        <v>410</v>
      </c>
      <c r="I635" s="142">
        <v>44682</v>
      </c>
      <c r="J635" s="141"/>
      <c r="K635" s="141">
        <v>11813</v>
      </c>
    </row>
    <row r="636" spans="1:11" x14ac:dyDescent="0.25">
      <c r="A636" s="141" t="s">
        <v>751</v>
      </c>
      <c r="B636" s="141" t="s">
        <v>752</v>
      </c>
      <c r="C636" s="141" t="s">
        <v>142</v>
      </c>
      <c r="D636" s="143">
        <v>44562</v>
      </c>
      <c r="E636" s="143">
        <v>44926</v>
      </c>
      <c r="F636" s="141">
        <v>284</v>
      </c>
      <c r="G636" s="141">
        <v>126</v>
      </c>
      <c r="H636" s="141">
        <v>410</v>
      </c>
      <c r="I636" s="142">
        <v>44682</v>
      </c>
      <c r="J636" s="141"/>
      <c r="K636" s="141">
        <v>10348</v>
      </c>
    </row>
    <row r="637" spans="1:11" x14ac:dyDescent="0.25">
      <c r="A637" s="141" t="s">
        <v>753</v>
      </c>
      <c r="B637" s="141" t="s">
        <v>141</v>
      </c>
      <c r="C637" s="141" t="s">
        <v>142</v>
      </c>
      <c r="D637" s="143">
        <v>44562</v>
      </c>
      <c r="E637" s="143">
        <v>44926</v>
      </c>
      <c r="F637" s="141">
        <v>75</v>
      </c>
      <c r="G637" s="141">
        <v>53</v>
      </c>
      <c r="H637" s="141">
        <v>128</v>
      </c>
      <c r="I637" s="142">
        <v>41000</v>
      </c>
      <c r="J637" s="141"/>
      <c r="K637" s="141">
        <v>11772</v>
      </c>
    </row>
    <row r="638" spans="1:11" x14ac:dyDescent="0.25">
      <c r="A638" s="141" t="s">
        <v>753</v>
      </c>
      <c r="B638" s="141" t="s">
        <v>754</v>
      </c>
      <c r="C638" s="141" t="s">
        <v>142</v>
      </c>
      <c r="D638" s="143">
        <v>44562</v>
      </c>
      <c r="E638" s="143">
        <v>44926</v>
      </c>
      <c r="F638" s="141">
        <v>224</v>
      </c>
      <c r="G638" s="141">
        <v>61</v>
      </c>
      <c r="H638" s="141">
        <v>285</v>
      </c>
      <c r="I638" s="142">
        <v>44743</v>
      </c>
      <c r="J638" s="141"/>
      <c r="K638" s="141">
        <v>10173</v>
      </c>
    </row>
    <row r="639" spans="1:11" x14ac:dyDescent="0.25">
      <c r="A639" s="141" t="s">
        <v>753</v>
      </c>
      <c r="B639" s="141" t="s">
        <v>755</v>
      </c>
      <c r="C639" s="141" t="s">
        <v>142</v>
      </c>
      <c r="D639" s="143">
        <v>44562</v>
      </c>
      <c r="E639" s="143">
        <v>44926</v>
      </c>
      <c r="F639" s="141">
        <v>130</v>
      </c>
      <c r="G639" s="141">
        <v>62</v>
      </c>
      <c r="H639" s="141">
        <v>192</v>
      </c>
      <c r="I639" s="142">
        <v>41000</v>
      </c>
      <c r="J639" s="141"/>
      <c r="K639" s="141">
        <v>13580</v>
      </c>
    </row>
    <row r="640" spans="1:11" x14ac:dyDescent="0.25">
      <c r="A640" s="141" t="s">
        <v>756</v>
      </c>
      <c r="B640" s="141" t="s">
        <v>141</v>
      </c>
      <c r="C640" s="141" t="s">
        <v>142</v>
      </c>
      <c r="D640" s="143">
        <v>44562</v>
      </c>
      <c r="E640" s="143">
        <v>44926</v>
      </c>
      <c r="F640" s="141">
        <v>110</v>
      </c>
      <c r="G640" s="141">
        <v>81</v>
      </c>
      <c r="H640" s="141">
        <v>191</v>
      </c>
      <c r="I640" s="142">
        <v>41091</v>
      </c>
      <c r="J640" s="141"/>
      <c r="K640" s="141">
        <v>11796</v>
      </c>
    </row>
    <row r="641" spans="1:11" x14ac:dyDescent="0.25">
      <c r="A641" s="141" t="s">
        <v>756</v>
      </c>
      <c r="B641" s="141" t="s">
        <v>757</v>
      </c>
      <c r="C641" s="141" t="s">
        <v>142</v>
      </c>
      <c r="D641" s="143">
        <v>44562</v>
      </c>
      <c r="E641" s="143">
        <v>44926</v>
      </c>
      <c r="F641" s="141">
        <v>184</v>
      </c>
      <c r="G641" s="141">
        <v>89</v>
      </c>
      <c r="H641" s="141">
        <v>273</v>
      </c>
      <c r="I641" s="142">
        <v>41091</v>
      </c>
      <c r="J641" s="141"/>
      <c r="K641" s="141">
        <v>13549</v>
      </c>
    </row>
    <row r="642" spans="1:11" x14ac:dyDescent="0.25">
      <c r="A642" s="141" t="s">
        <v>756</v>
      </c>
      <c r="B642" s="141" t="s">
        <v>758</v>
      </c>
      <c r="C642" s="141" t="s">
        <v>142</v>
      </c>
      <c r="D642" s="143">
        <v>44562</v>
      </c>
      <c r="E642" s="143">
        <v>44926</v>
      </c>
      <c r="F642" s="141">
        <v>120</v>
      </c>
      <c r="G642" s="141">
        <v>92</v>
      </c>
      <c r="H642" s="141">
        <v>212</v>
      </c>
      <c r="I642" s="142">
        <v>44774</v>
      </c>
      <c r="J642" s="141"/>
      <c r="K642" s="141">
        <v>10288</v>
      </c>
    </row>
    <row r="643" spans="1:11" x14ac:dyDescent="0.25">
      <c r="A643" s="141" t="s">
        <v>759</v>
      </c>
      <c r="B643" s="141" t="s">
        <v>141</v>
      </c>
      <c r="C643" s="141" t="s">
        <v>142</v>
      </c>
      <c r="D643" s="143">
        <v>44562</v>
      </c>
      <c r="E643" s="143">
        <v>44926</v>
      </c>
      <c r="F643" s="141">
        <v>82</v>
      </c>
      <c r="G643" s="141">
        <v>80</v>
      </c>
      <c r="H643" s="141">
        <v>162</v>
      </c>
      <c r="I643" s="142">
        <v>42979</v>
      </c>
      <c r="J643" s="141"/>
      <c r="K643" s="141">
        <v>11773</v>
      </c>
    </row>
    <row r="644" spans="1:11" x14ac:dyDescent="0.25">
      <c r="A644" s="141" t="s">
        <v>759</v>
      </c>
      <c r="B644" s="141" t="s">
        <v>760</v>
      </c>
      <c r="C644" s="141" t="s">
        <v>142</v>
      </c>
      <c r="D644" s="143">
        <v>44562</v>
      </c>
      <c r="E644" s="143">
        <v>44926</v>
      </c>
      <c r="F644" s="141">
        <v>209</v>
      </c>
      <c r="G644" s="141">
        <v>122</v>
      </c>
      <c r="H644" s="141">
        <v>331</v>
      </c>
      <c r="I644" s="142">
        <v>44713</v>
      </c>
      <c r="J644" s="141"/>
      <c r="K644" s="141">
        <v>10174</v>
      </c>
    </row>
    <row r="645" spans="1:11" x14ac:dyDescent="0.25">
      <c r="A645" s="141" t="s">
        <v>761</v>
      </c>
      <c r="B645" s="141" t="s">
        <v>141</v>
      </c>
      <c r="C645" s="141" t="s">
        <v>142</v>
      </c>
      <c r="D645" s="143">
        <v>44562</v>
      </c>
      <c r="E645" s="143">
        <v>44926</v>
      </c>
      <c r="F645" s="141">
        <v>165</v>
      </c>
      <c r="G645" s="141">
        <v>53</v>
      </c>
      <c r="H645" s="141">
        <v>218</v>
      </c>
      <c r="I645" s="142">
        <v>44682</v>
      </c>
      <c r="J645" s="141" t="s">
        <v>762</v>
      </c>
      <c r="K645" s="141">
        <v>11864</v>
      </c>
    </row>
    <row r="646" spans="1:11" x14ac:dyDescent="0.25">
      <c r="A646" s="141" t="s">
        <v>761</v>
      </c>
      <c r="B646" s="141" t="s">
        <v>763</v>
      </c>
      <c r="C646" s="141" t="s">
        <v>142</v>
      </c>
      <c r="D646" s="143">
        <v>44562</v>
      </c>
      <c r="E646" s="143">
        <v>44926</v>
      </c>
      <c r="F646" s="141">
        <v>165</v>
      </c>
      <c r="G646" s="141">
        <v>53</v>
      </c>
      <c r="H646" s="141">
        <v>218</v>
      </c>
      <c r="I646" s="142">
        <v>44682</v>
      </c>
      <c r="J646" s="141" t="s">
        <v>762</v>
      </c>
      <c r="K646" s="141">
        <v>10349</v>
      </c>
    </row>
    <row r="647" spans="1:11" x14ac:dyDescent="0.25">
      <c r="A647" s="141" t="s">
        <v>764</v>
      </c>
      <c r="B647" s="141" t="s">
        <v>141</v>
      </c>
      <c r="C647" s="141" t="s">
        <v>142</v>
      </c>
      <c r="D647" s="143">
        <v>44562</v>
      </c>
      <c r="E647" s="143">
        <v>44926</v>
      </c>
      <c r="F647" s="141">
        <v>108</v>
      </c>
      <c r="G647" s="141">
        <v>86</v>
      </c>
      <c r="H647" s="141">
        <v>194</v>
      </c>
      <c r="I647" s="142">
        <v>41091</v>
      </c>
      <c r="J647" s="141"/>
      <c r="K647" s="141">
        <v>11823</v>
      </c>
    </row>
    <row r="648" spans="1:11" x14ac:dyDescent="0.25">
      <c r="A648" s="141" t="s">
        <v>764</v>
      </c>
      <c r="B648" s="141" t="s">
        <v>765</v>
      </c>
      <c r="C648" s="141" t="s">
        <v>142</v>
      </c>
      <c r="D648" s="143">
        <v>44562</v>
      </c>
      <c r="E648" s="143">
        <v>44926</v>
      </c>
      <c r="F648" s="141">
        <v>114</v>
      </c>
      <c r="G648" s="141">
        <v>70</v>
      </c>
      <c r="H648" s="141">
        <v>184</v>
      </c>
      <c r="I648" s="142">
        <v>44774</v>
      </c>
      <c r="J648" s="141"/>
      <c r="K648" s="141">
        <v>10374</v>
      </c>
    </row>
    <row r="649" spans="1:11" x14ac:dyDescent="0.25">
      <c r="A649" s="141" t="s">
        <v>766</v>
      </c>
      <c r="B649" s="141" t="s">
        <v>141</v>
      </c>
      <c r="C649" s="141" t="s">
        <v>142</v>
      </c>
      <c r="D649" s="143">
        <v>44562</v>
      </c>
      <c r="E649" s="143">
        <v>44926</v>
      </c>
      <c r="F649" s="141">
        <v>70</v>
      </c>
      <c r="G649" s="141">
        <v>46</v>
      </c>
      <c r="H649" s="141">
        <v>116</v>
      </c>
      <c r="I649" s="142">
        <v>38869</v>
      </c>
      <c r="J649" s="141">
        <v>39</v>
      </c>
      <c r="K649" s="141">
        <v>11841</v>
      </c>
    </row>
    <row r="650" spans="1:11" x14ac:dyDescent="0.25">
      <c r="A650" s="141" t="s">
        <v>766</v>
      </c>
      <c r="B650" s="141" t="s">
        <v>767</v>
      </c>
      <c r="C650" s="141" t="s">
        <v>142</v>
      </c>
      <c r="D650" s="143">
        <v>44562</v>
      </c>
      <c r="E650" s="143">
        <v>44926</v>
      </c>
      <c r="F650" s="141">
        <v>200</v>
      </c>
      <c r="G650" s="141">
        <v>95</v>
      </c>
      <c r="H650" s="141">
        <v>295</v>
      </c>
      <c r="I650" s="142">
        <v>44593</v>
      </c>
      <c r="J650" s="141">
        <v>39</v>
      </c>
      <c r="K650" s="141">
        <v>10398</v>
      </c>
    </row>
    <row r="651" spans="1:11" x14ac:dyDescent="0.25">
      <c r="A651" s="141" t="s">
        <v>768</v>
      </c>
      <c r="B651" s="141" t="s">
        <v>141</v>
      </c>
      <c r="C651" s="141" t="s">
        <v>142</v>
      </c>
      <c r="D651" s="143">
        <v>44562</v>
      </c>
      <c r="E651" s="143">
        <v>44926</v>
      </c>
      <c r="F651" s="141">
        <v>81</v>
      </c>
      <c r="G651" s="141">
        <v>79</v>
      </c>
      <c r="H651" s="141">
        <v>160</v>
      </c>
      <c r="I651" s="142">
        <v>34213</v>
      </c>
      <c r="J651" s="141">
        <v>2</v>
      </c>
      <c r="K651" s="141">
        <v>11943</v>
      </c>
    </row>
    <row r="652" spans="1:11" x14ac:dyDescent="0.25">
      <c r="A652" s="141" t="s">
        <v>768</v>
      </c>
      <c r="B652" s="141" t="s">
        <v>769</v>
      </c>
      <c r="C652" s="141" t="s">
        <v>142</v>
      </c>
      <c r="D652" s="143">
        <v>44562</v>
      </c>
      <c r="E652" s="143">
        <v>44926</v>
      </c>
      <c r="F652" s="141">
        <v>117</v>
      </c>
      <c r="G652" s="141">
        <v>79</v>
      </c>
      <c r="H652" s="141">
        <v>196</v>
      </c>
      <c r="I652" s="142">
        <v>34213</v>
      </c>
      <c r="J652" s="141">
        <v>2</v>
      </c>
      <c r="K652" s="141">
        <v>11686</v>
      </c>
    </row>
    <row r="653" spans="1:11" x14ac:dyDescent="0.25">
      <c r="A653" s="141" t="s">
        <v>768</v>
      </c>
      <c r="B653" s="141" t="s">
        <v>770</v>
      </c>
      <c r="C653" s="141" t="s">
        <v>142</v>
      </c>
      <c r="D653" s="143">
        <v>44562</v>
      </c>
      <c r="E653" s="143">
        <v>44926</v>
      </c>
      <c r="F653" s="141">
        <v>117</v>
      </c>
      <c r="G653" s="141">
        <v>79</v>
      </c>
      <c r="H653" s="141">
        <v>196</v>
      </c>
      <c r="I653" s="142">
        <v>34213</v>
      </c>
      <c r="J653" s="141">
        <v>2</v>
      </c>
      <c r="K653" s="141">
        <v>11687</v>
      </c>
    </row>
    <row r="654" spans="1:11" x14ac:dyDescent="0.25">
      <c r="A654" s="141" t="s">
        <v>768</v>
      </c>
      <c r="B654" s="141" t="s">
        <v>771</v>
      </c>
      <c r="C654" s="141" t="s">
        <v>142</v>
      </c>
      <c r="D654" s="143">
        <v>44562</v>
      </c>
      <c r="E654" s="143">
        <v>44926</v>
      </c>
      <c r="F654" s="141">
        <v>117</v>
      </c>
      <c r="G654" s="141">
        <v>79</v>
      </c>
      <c r="H654" s="141">
        <v>196</v>
      </c>
      <c r="I654" s="142">
        <v>34213</v>
      </c>
      <c r="J654" s="141">
        <v>2</v>
      </c>
      <c r="K654" s="141">
        <v>11688</v>
      </c>
    </row>
    <row r="655" spans="1:11" x14ac:dyDescent="0.25">
      <c r="A655" s="141" t="s">
        <v>768</v>
      </c>
      <c r="B655" s="141" t="s">
        <v>772</v>
      </c>
      <c r="C655" s="141" t="s">
        <v>142</v>
      </c>
      <c r="D655" s="143">
        <v>44562</v>
      </c>
      <c r="E655" s="143">
        <v>44926</v>
      </c>
      <c r="F655" s="141">
        <v>185</v>
      </c>
      <c r="G655" s="141">
        <v>54</v>
      </c>
      <c r="H655" s="141">
        <v>239</v>
      </c>
      <c r="I655" s="142">
        <v>44774</v>
      </c>
      <c r="J655" s="141" t="s">
        <v>773</v>
      </c>
      <c r="K655" s="141">
        <v>11689</v>
      </c>
    </row>
    <row r="656" spans="1:11" x14ac:dyDescent="0.25">
      <c r="A656" s="141" t="s">
        <v>774</v>
      </c>
      <c r="B656" s="141" t="s">
        <v>775</v>
      </c>
      <c r="C656" s="141" t="s">
        <v>142</v>
      </c>
      <c r="D656" s="143">
        <v>44562</v>
      </c>
      <c r="E656" s="143">
        <v>44926</v>
      </c>
      <c r="F656" s="141">
        <v>242</v>
      </c>
      <c r="G656" s="141">
        <v>162</v>
      </c>
      <c r="H656" s="141">
        <v>404</v>
      </c>
      <c r="I656" s="142">
        <v>44713</v>
      </c>
      <c r="J656" s="141"/>
      <c r="K656" s="141">
        <v>11691</v>
      </c>
    </row>
    <row r="657" spans="1:11" x14ac:dyDescent="0.25">
      <c r="A657" s="141" t="s">
        <v>776</v>
      </c>
      <c r="B657" s="141" t="s">
        <v>141</v>
      </c>
      <c r="C657" s="141" t="s">
        <v>142</v>
      </c>
      <c r="D657" s="143">
        <v>44562</v>
      </c>
      <c r="E657" s="143">
        <v>44926</v>
      </c>
      <c r="F657" s="141">
        <v>131</v>
      </c>
      <c r="G657" s="141">
        <v>86</v>
      </c>
      <c r="H657" s="141">
        <v>217</v>
      </c>
      <c r="I657" s="142">
        <v>44682</v>
      </c>
      <c r="J657" s="141"/>
      <c r="K657" s="141">
        <v>11774</v>
      </c>
    </row>
    <row r="658" spans="1:11" x14ac:dyDescent="0.25">
      <c r="A658" s="141" t="s">
        <v>776</v>
      </c>
      <c r="B658" s="141" t="s">
        <v>777</v>
      </c>
      <c r="C658" s="141" t="s">
        <v>142</v>
      </c>
      <c r="D658" s="143">
        <v>44713</v>
      </c>
      <c r="E658" s="143">
        <v>44834</v>
      </c>
      <c r="F658" s="141">
        <v>232</v>
      </c>
      <c r="G658" s="141">
        <v>113</v>
      </c>
      <c r="H658" s="141">
        <v>345</v>
      </c>
      <c r="I658" s="142">
        <v>44774</v>
      </c>
      <c r="J658" s="141"/>
      <c r="K658" s="141">
        <v>13941</v>
      </c>
    </row>
    <row r="659" spans="1:11" x14ac:dyDescent="0.25">
      <c r="A659" s="141" t="s">
        <v>776</v>
      </c>
      <c r="B659" s="141" t="s">
        <v>777</v>
      </c>
      <c r="C659" s="141" t="s">
        <v>158</v>
      </c>
      <c r="D659" s="143">
        <v>44835</v>
      </c>
      <c r="E659" s="143">
        <v>44712</v>
      </c>
      <c r="F659" s="141">
        <v>261</v>
      </c>
      <c r="G659" s="141">
        <v>116</v>
      </c>
      <c r="H659" s="141">
        <v>377</v>
      </c>
      <c r="I659" s="142">
        <v>44774</v>
      </c>
      <c r="J659" s="141"/>
      <c r="K659" s="141">
        <v>13941</v>
      </c>
    </row>
    <row r="660" spans="1:11" x14ac:dyDescent="0.25">
      <c r="A660" s="141" t="s">
        <v>776</v>
      </c>
      <c r="B660" s="141" t="s">
        <v>778</v>
      </c>
      <c r="C660" s="141" t="s">
        <v>142</v>
      </c>
      <c r="D660" s="143">
        <v>44562</v>
      </c>
      <c r="E660" s="143">
        <v>44926</v>
      </c>
      <c r="F660" s="141">
        <v>221</v>
      </c>
      <c r="G660" s="141">
        <v>111</v>
      </c>
      <c r="H660" s="141">
        <v>332</v>
      </c>
      <c r="I660" s="142">
        <v>44774</v>
      </c>
      <c r="J660" s="141"/>
      <c r="K660" s="141">
        <v>10175</v>
      </c>
    </row>
    <row r="661" spans="1:11" x14ac:dyDescent="0.25">
      <c r="A661" s="141" t="s">
        <v>779</v>
      </c>
      <c r="B661" s="141" t="s">
        <v>780</v>
      </c>
      <c r="C661" s="141" t="s">
        <v>142</v>
      </c>
      <c r="D661" s="143">
        <v>44562</v>
      </c>
      <c r="E661" s="143">
        <v>44926</v>
      </c>
      <c r="F661" s="141">
        <v>330</v>
      </c>
      <c r="G661" s="141">
        <v>124</v>
      </c>
      <c r="H661" s="141">
        <v>454</v>
      </c>
      <c r="I661" s="142">
        <v>44713</v>
      </c>
      <c r="J661" s="141"/>
      <c r="K661" s="141">
        <v>11063</v>
      </c>
    </row>
    <row r="662" spans="1:11" x14ac:dyDescent="0.25">
      <c r="A662" s="141" t="s">
        <v>781</v>
      </c>
      <c r="B662" s="141" t="s">
        <v>782</v>
      </c>
      <c r="C662" s="141" t="s">
        <v>142</v>
      </c>
      <c r="D662" s="143">
        <v>44562</v>
      </c>
      <c r="E662" s="143">
        <v>44926</v>
      </c>
      <c r="F662" s="141">
        <v>321</v>
      </c>
      <c r="G662" s="141">
        <v>120</v>
      </c>
      <c r="H662" s="141">
        <v>441</v>
      </c>
      <c r="I662" s="142">
        <v>39569</v>
      </c>
      <c r="J662" s="141"/>
      <c r="K662" s="141">
        <v>11692</v>
      </c>
    </row>
    <row r="663" spans="1:11" x14ac:dyDescent="0.25">
      <c r="A663" s="141" t="s">
        <v>783</v>
      </c>
      <c r="B663" s="141" t="s">
        <v>141</v>
      </c>
      <c r="C663" s="141" t="s">
        <v>142</v>
      </c>
      <c r="D663" s="143">
        <v>44562</v>
      </c>
      <c r="E663" s="143">
        <v>44926</v>
      </c>
      <c r="F663" s="141">
        <v>113</v>
      </c>
      <c r="G663" s="141">
        <v>54</v>
      </c>
      <c r="H663" s="141">
        <v>167</v>
      </c>
      <c r="I663" s="142">
        <v>39873</v>
      </c>
      <c r="J663" s="141"/>
      <c r="K663" s="141">
        <v>11865</v>
      </c>
    </row>
    <row r="664" spans="1:11" x14ac:dyDescent="0.25">
      <c r="A664" s="141" t="s">
        <v>783</v>
      </c>
      <c r="B664" s="141" t="s">
        <v>784</v>
      </c>
      <c r="C664" s="141" t="s">
        <v>142</v>
      </c>
      <c r="D664" s="143">
        <v>44562</v>
      </c>
      <c r="E664" s="143">
        <v>44926</v>
      </c>
      <c r="F664" s="141">
        <v>212</v>
      </c>
      <c r="G664" s="141">
        <v>71</v>
      </c>
      <c r="H664" s="141">
        <v>283</v>
      </c>
      <c r="I664" s="142">
        <v>44501</v>
      </c>
      <c r="J664" s="141"/>
      <c r="K664" s="141">
        <v>10399</v>
      </c>
    </row>
    <row r="665" spans="1:11" x14ac:dyDescent="0.25">
      <c r="A665" s="141" t="s">
        <v>783</v>
      </c>
      <c r="B665" s="141" t="s">
        <v>785</v>
      </c>
      <c r="C665" s="141" t="s">
        <v>142</v>
      </c>
      <c r="D665" s="143">
        <v>44562</v>
      </c>
      <c r="E665" s="143">
        <v>44926</v>
      </c>
      <c r="F665" s="141">
        <v>145</v>
      </c>
      <c r="G665" s="141">
        <v>68</v>
      </c>
      <c r="H665" s="141">
        <v>213</v>
      </c>
      <c r="I665" s="142">
        <v>39873</v>
      </c>
      <c r="J665" s="141"/>
      <c r="K665" s="141">
        <v>13402</v>
      </c>
    </row>
    <row r="666" spans="1:11" x14ac:dyDescent="0.25">
      <c r="A666" s="141" t="s">
        <v>786</v>
      </c>
      <c r="B666" s="141" t="s">
        <v>141</v>
      </c>
      <c r="C666" s="141" t="s">
        <v>142</v>
      </c>
      <c r="D666" s="143">
        <v>44562</v>
      </c>
      <c r="E666" s="143">
        <v>44926</v>
      </c>
      <c r="F666" s="141">
        <v>137</v>
      </c>
      <c r="G666" s="141">
        <v>90</v>
      </c>
      <c r="H666" s="141">
        <v>227</v>
      </c>
      <c r="I666" s="142">
        <v>44743</v>
      </c>
      <c r="J666" s="141"/>
      <c r="K666" s="141">
        <v>11842</v>
      </c>
    </row>
    <row r="667" spans="1:11" x14ac:dyDescent="0.25">
      <c r="A667" s="141" t="s">
        <v>786</v>
      </c>
      <c r="B667" s="141" t="s">
        <v>787</v>
      </c>
      <c r="C667" s="141" t="s">
        <v>142</v>
      </c>
      <c r="D667" s="143">
        <v>44562</v>
      </c>
      <c r="E667" s="143">
        <v>44926</v>
      </c>
      <c r="F667" s="141">
        <v>172</v>
      </c>
      <c r="G667" s="141">
        <v>106</v>
      </c>
      <c r="H667" s="141">
        <v>278</v>
      </c>
      <c r="I667" s="142">
        <v>44743</v>
      </c>
      <c r="J667" s="141"/>
      <c r="K667" s="141">
        <v>11491</v>
      </c>
    </row>
    <row r="668" spans="1:11" x14ac:dyDescent="0.25">
      <c r="A668" s="141" t="s">
        <v>786</v>
      </c>
      <c r="B668" s="141" t="s">
        <v>788</v>
      </c>
      <c r="C668" s="141" t="s">
        <v>142</v>
      </c>
      <c r="D668" s="143">
        <v>44562</v>
      </c>
      <c r="E668" s="143">
        <v>44926</v>
      </c>
      <c r="F668" s="141">
        <v>176</v>
      </c>
      <c r="G668" s="141">
        <v>97</v>
      </c>
      <c r="H668" s="141">
        <v>273</v>
      </c>
      <c r="I668" s="142">
        <v>44743</v>
      </c>
      <c r="J668" s="141"/>
      <c r="K668" s="141">
        <v>10400</v>
      </c>
    </row>
    <row r="669" spans="1:11" x14ac:dyDescent="0.25">
      <c r="A669" s="141" t="s">
        <v>786</v>
      </c>
      <c r="B669" s="141" t="s">
        <v>789</v>
      </c>
      <c r="C669" s="141" t="s">
        <v>142</v>
      </c>
      <c r="D669" s="143">
        <v>44562</v>
      </c>
      <c r="E669" s="143">
        <v>44926</v>
      </c>
      <c r="F669" s="141">
        <v>188</v>
      </c>
      <c r="G669" s="141">
        <v>103</v>
      </c>
      <c r="H669" s="141">
        <v>291</v>
      </c>
      <c r="I669" s="142">
        <v>44743</v>
      </c>
      <c r="J669" s="141"/>
      <c r="K669" s="141">
        <v>12580</v>
      </c>
    </row>
    <row r="670" spans="1:11" x14ac:dyDescent="0.25">
      <c r="A670" s="141" t="s">
        <v>790</v>
      </c>
      <c r="B670" s="141" t="s">
        <v>141</v>
      </c>
      <c r="C670" s="141" t="s">
        <v>142</v>
      </c>
      <c r="D670" s="143">
        <v>44562</v>
      </c>
      <c r="E670" s="143">
        <v>44926</v>
      </c>
      <c r="F670" s="141">
        <v>94</v>
      </c>
      <c r="G670" s="141">
        <v>46</v>
      </c>
      <c r="H670" s="141">
        <v>140</v>
      </c>
      <c r="I670" s="142">
        <v>44713</v>
      </c>
      <c r="J670" s="141">
        <v>23</v>
      </c>
      <c r="K670" s="141">
        <v>11797</v>
      </c>
    </row>
    <row r="671" spans="1:11" x14ac:dyDescent="0.25">
      <c r="A671" s="141" t="s">
        <v>790</v>
      </c>
      <c r="B671" s="141" t="s">
        <v>791</v>
      </c>
      <c r="C671" s="141" t="s">
        <v>142</v>
      </c>
      <c r="D671" s="143">
        <v>44562</v>
      </c>
      <c r="E671" s="143">
        <v>44926</v>
      </c>
      <c r="F671" s="141">
        <v>139</v>
      </c>
      <c r="G671" s="141">
        <v>91</v>
      </c>
      <c r="H671" s="141">
        <v>230</v>
      </c>
      <c r="I671" s="142">
        <v>44713</v>
      </c>
      <c r="J671" s="141">
        <v>23</v>
      </c>
      <c r="K671" s="141">
        <v>11609</v>
      </c>
    </row>
    <row r="672" spans="1:11" x14ac:dyDescent="0.25">
      <c r="A672" s="141" t="s">
        <v>790</v>
      </c>
      <c r="B672" s="141" t="s">
        <v>792</v>
      </c>
      <c r="C672" s="141" t="s">
        <v>142</v>
      </c>
      <c r="D672" s="143">
        <v>44562</v>
      </c>
      <c r="E672" s="143">
        <v>44926</v>
      </c>
      <c r="F672" s="141">
        <v>186</v>
      </c>
      <c r="G672" s="141">
        <v>77</v>
      </c>
      <c r="H672" s="141">
        <v>263</v>
      </c>
      <c r="I672" s="142">
        <v>44713</v>
      </c>
      <c r="J672" s="141">
        <v>23</v>
      </c>
      <c r="K672" s="141">
        <v>10289</v>
      </c>
    </row>
    <row r="673" spans="1:11" x14ac:dyDescent="0.25">
      <c r="A673" s="141" t="s">
        <v>790</v>
      </c>
      <c r="B673" s="141" t="s">
        <v>793</v>
      </c>
      <c r="C673" s="141" t="s">
        <v>142</v>
      </c>
      <c r="D673" s="143">
        <v>44562</v>
      </c>
      <c r="E673" s="143">
        <v>44926</v>
      </c>
      <c r="F673" s="141">
        <v>76</v>
      </c>
      <c r="G673" s="141">
        <v>51</v>
      </c>
      <c r="H673" s="141">
        <v>127</v>
      </c>
      <c r="I673" s="142">
        <v>44713</v>
      </c>
      <c r="J673" s="141">
        <v>23</v>
      </c>
      <c r="K673" s="141">
        <v>12871</v>
      </c>
    </row>
    <row r="674" spans="1:11" x14ac:dyDescent="0.25">
      <c r="A674" s="141" t="s">
        <v>790</v>
      </c>
      <c r="B674" s="141" t="s">
        <v>794</v>
      </c>
      <c r="C674" s="141" t="s">
        <v>142</v>
      </c>
      <c r="D674" s="143">
        <v>44562</v>
      </c>
      <c r="E674" s="143">
        <v>44926</v>
      </c>
      <c r="F674" s="141">
        <v>231</v>
      </c>
      <c r="G674" s="141">
        <v>103</v>
      </c>
      <c r="H674" s="141">
        <v>334</v>
      </c>
      <c r="I674" s="142">
        <v>44713</v>
      </c>
      <c r="J674" s="141">
        <v>23</v>
      </c>
      <c r="K674" s="141">
        <v>15032</v>
      </c>
    </row>
    <row r="675" spans="1:11" x14ac:dyDescent="0.25">
      <c r="A675" s="141" t="s">
        <v>790</v>
      </c>
      <c r="B675" s="141" t="s">
        <v>795</v>
      </c>
      <c r="C675" s="141" t="s">
        <v>142</v>
      </c>
      <c r="D675" s="143">
        <v>44562</v>
      </c>
      <c r="E675" s="143">
        <v>44926</v>
      </c>
      <c r="F675" s="141">
        <v>115</v>
      </c>
      <c r="G675" s="141">
        <v>92</v>
      </c>
      <c r="H675" s="141">
        <v>207</v>
      </c>
      <c r="I675" s="142">
        <v>44713</v>
      </c>
      <c r="J675" s="141">
        <v>23</v>
      </c>
      <c r="K675" s="141">
        <v>15008</v>
      </c>
    </row>
    <row r="676" spans="1:11" x14ac:dyDescent="0.25">
      <c r="A676" s="141" t="s">
        <v>790</v>
      </c>
      <c r="B676" s="141" t="s">
        <v>796</v>
      </c>
      <c r="C676" s="141" t="s">
        <v>142</v>
      </c>
      <c r="D676" s="143">
        <v>44562</v>
      </c>
      <c r="E676" s="143">
        <v>44926</v>
      </c>
      <c r="F676" s="141">
        <v>123</v>
      </c>
      <c r="G676" s="141">
        <v>84</v>
      </c>
      <c r="H676" s="141">
        <v>207</v>
      </c>
      <c r="I676" s="142">
        <v>44713</v>
      </c>
      <c r="J676" s="141">
        <v>23</v>
      </c>
      <c r="K676" s="141">
        <v>12027</v>
      </c>
    </row>
    <row r="677" spans="1:11" x14ac:dyDescent="0.25">
      <c r="A677" s="141" t="s">
        <v>797</v>
      </c>
      <c r="B677" s="141" t="s">
        <v>798</v>
      </c>
      <c r="C677" s="141" t="s">
        <v>142</v>
      </c>
      <c r="D677" s="143">
        <v>44562</v>
      </c>
      <c r="E677" s="143">
        <v>44926</v>
      </c>
      <c r="F677" s="141">
        <v>329</v>
      </c>
      <c r="G677" s="141">
        <v>134</v>
      </c>
      <c r="H677" s="141">
        <v>463</v>
      </c>
      <c r="I677" s="142">
        <v>44652</v>
      </c>
      <c r="J677" s="141"/>
      <c r="K677" s="141">
        <v>11694</v>
      </c>
    </row>
    <row r="678" spans="1:11" x14ac:dyDescent="0.25">
      <c r="A678" s="141" t="s">
        <v>797</v>
      </c>
      <c r="B678" s="141" t="s">
        <v>1269</v>
      </c>
      <c r="C678" s="141" t="s">
        <v>142</v>
      </c>
      <c r="D678" s="143">
        <v>44562</v>
      </c>
      <c r="E678" s="143">
        <v>44926</v>
      </c>
      <c r="F678" s="141">
        <v>329</v>
      </c>
      <c r="G678" s="141">
        <v>134</v>
      </c>
      <c r="H678" s="141">
        <v>463</v>
      </c>
      <c r="I678" s="142">
        <v>44652</v>
      </c>
      <c r="J678" s="141"/>
      <c r="K678" s="141">
        <v>15047</v>
      </c>
    </row>
    <row r="679" spans="1:11" x14ac:dyDescent="0.25">
      <c r="A679" s="141" t="s">
        <v>799</v>
      </c>
      <c r="B679" s="141" t="s">
        <v>141</v>
      </c>
      <c r="C679" s="141" t="s">
        <v>142</v>
      </c>
      <c r="D679" s="143">
        <v>44562</v>
      </c>
      <c r="E679" s="143">
        <v>44926</v>
      </c>
      <c r="F679" s="141">
        <v>62</v>
      </c>
      <c r="G679" s="141">
        <v>41</v>
      </c>
      <c r="H679" s="141">
        <v>103</v>
      </c>
      <c r="I679" s="142">
        <v>44713</v>
      </c>
      <c r="J679" s="141">
        <v>2</v>
      </c>
      <c r="K679" s="141">
        <v>11866</v>
      </c>
    </row>
    <row r="680" spans="1:11" x14ac:dyDescent="0.25">
      <c r="A680" s="141" t="s">
        <v>799</v>
      </c>
      <c r="B680" s="141" t="s">
        <v>800</v>
      </c>
      <c r="C680" s="141" t="s">
        <v>142</v>
      </c>
      <c r="D680" s="143">
        <v>44562</v>
      </c>
      <c r="E680" s="143">
        <v>44926</v>
      </c>
      <c r="F680" s="141">
        <v>139</v>
      </c>
      <c r="G680" s="141">
        <v>92</v>
      </c>
      <c r="H680" s="141">
        <v>231</v>
      </c>
      <c r="I680" s="142">
        <v>44713</v>
      </c>
      <c r="J680" s="141">
        <v>2</v>
      </c>
      <c r="K680" s="141">
        <v>10401</v>
      </c>
    </row>
    <row r="681" spans="1:11" x14ac:dyDescent="0.25">
      <c r="A681" s="141" t="s">
        <v>801</v>
      </c>
      <c r="B681" s="141" t="s">
        <v>802</v>
      </c>
      <c r="C681" s="141" t="s">
        <v>142</v>
      </c>
      <c r="D681" s="143">
        <v>44562</v>
      </c>
      <c r="E681" s="143">
        <v>44926</v>
      </c>
      <c r="F681" s="141">
        <v>283</v>
      </c>
      <c r="G681" s="141">
        <v>134</v>
      </c>
      <c r="H681" s="141">
        <v>417</v>
      </c>
      <c r="I681" s="142">
        <v>44713</v>
      </c>
      <c r="J681" s="141"/>
      <c r="K681" s="141">
        <v>11064</v>
      </c>
    </row>
    <row r="682" spans="1:11" x14ac:dyDescent="0.25">
      <c r="A682" s="141" t="s">
        <v>803</v>
      </c>
      <c r="B682" s="141" t="s">
        <v>141</v>
      </c>
      <c r="C682" s="141" t="s">
        <v>142</v>
      </c>
      <c r="D682" s="143">
        <v>44562</v>
      </c>
      <c r="E682" s="143">
        <v>44926</v>
      </c>
      <c r="F682" s="141">
        <v>50</v>
      </c>
      <c r="G682" s="141">
        <v>33</v>
      </c>
      <c r="H682" s="141">
        <v>83</v>
      </c>
      <c r="I682" s="142">
        <v>39114</v>
      </c>
      <c r="J682" s="141"/>
      <c r="K682" s="141">
        <v>11803</v>
      </c>
    </row>
    <row r="683" spans="1:11" x14ac:dyDescent="0.25">
      <c r="A683" s="141" t="s">
        <v>803</v>
      </c>
      <c r="B683" s="141" t="s">
        <v>804</v>
      </c>
      <c r="C683" s="141" t="s">
        <v>142</v>
      </c>
      <c r="D683" s="143">
        <v>44562</v>
      </c>
      <c r="E683" s="143">
        <v>44926</v>
      </c>
      <c r="F683" s="141">
        <v>130</v>
      </c>
      <c r="G683" s="141">
        <v>46</v>
      </c>
      <c r="H683" s="141">
        <v>176</v>
      </c>
      <c r="I683" s="142">
        <v>40725</v>
      </c>
      <c r="J683" s="141"/>
      <c r="K683" s="141">
        <v>11610</v>
      </c>
    </row>
    <row r="684" spans="1:11" x14ac:dyDescent="0.25">
      <c r="A684" s="141" t="s">
        <v>803</v>
      </c>
      <c r="B684" s="141" t="s">
        <v>805</v>
      </c>
      <c r="C684" s="141" t="s">
        <v>142</v>
      </c>
      <c r="D684" s="143">
        <v>44562</v>
      </c>
      <c r="E684" s="143">
        <v>44926</v>
      </c>
      <c r="F684" s="141">
        <v>76</v>
      </c>
      <c r="G684" s="141">
        <v>37</v>
      </c>
      <c r="H684" s="141">
        <v>113</v>
      </c>
      <c r="I684" s="142">
        <v>39114</v>
      </c>
      <c r="J684" s="141"/>
      <c r="K684" s="141">
        <v>13598</v>
      </c>
    </row>
    <row r="685" spans="1:11" x14ac:dyDescent="0.25">
      <c r="A685" s="141" t="s">
        <v>803</v>
      </c>
      <c r="B685" s="141" t="s">
        <v>806</v>
      </c>
      <c r="C685" s="141" t="s">
        <v>142</v>
      </c>
      <c r="D685" s="143">
        <v>44562</v>
      </c>
      <c r="E685" s="143">
        <v>44926</v>
      </c>
      <c r="F685" s="141">
        <v>139</v>
      </c>
      <c r="G685" s="141">
        <v>76</v>
      </c>
      <c r="H685" s="141">
        <v>215</v>
      </c>
      <c r="I685" s="142">
        <v>41214</v>
      </c>
      <c r="J685" s="141"/>
      <c r="K685" s="141">
        <v>10321</v>
      </c>
    </row>
    <row r="686" spans="1:11" x14ac:dyDescent="0.25">
      <c r="A686" s="141" t="s">
        <v>807</v>
      </c>
      <c r="B686" s="141" t="s">
        <v>808</v>
      </c>
      <c r="C686" s="141" t="s">
        <v>142</v>
      </c>
      <c r="D686" s="143">
        <v>44562</v>
      </c>
      <c r="E686" s="143">
        <v>44926</v>
      </c>
      <c r="F686" s="141">
        <v>170</v>
      </c>
      <c r="G686" s="141">
        <v>135</v>
      </c>
      <c r="H686" s="141">
        <v>305</v>
      </c>
      <c r="I686" s="142">
        <v>43862</v>
      </c>
      <c r="J686" s="141"/>
      <c r="K686" s="141">
        <v>10060</v>
      </c>
    </row>
    <row r="687" spans="1:11" x14ac:dyDescent="0.25">
      <c r="A687" s="141" t="s">
        <v>809</v>
      </c>
      <c r="B687" s="141" t="s">
        <v>141</v>
      </c>
      <c r="C687" s="141" t="s">
        <v>142</v>
      </c>
      <c r="D687" s="143">
        <v>44562</v>
      </c>
      <c r="E687" s="143">
        <v>44926</v>
      </c>
      <c r="F687" s="141">
        <v>43</v>
      </c>
      <c r="G687" s="141">
        <v>35</v>
      </c>
      <c r="H687" s="141">
        <v>78</v>
      </c>
      <c r="I687" s="142">
        <v>42491</v>
      </c>
      <c r="J687" s="141"/>
      <c r="K687" s="141">
        <v>11907</v>
      </c>
    </row>
    <row r="688" spans="1:11" x14ac:dyDescent="0.25">
      <c r="A688" s="141" t="s">
        <v>809</v>
      </c>
      <c r="B688" s="141" t="s">
        <v>810</v>
      </c>
      <c r="C688" s="141" t="s">
        <v>142</v>
      </c>
      <c r="D688" s="143">
        <v>44562</v>
      </c>
      <c r="E688" s="143">
        <v>44926</v>
      </c>
      <c r="F688" s="141">
        <v>43</v>
      </c>
      <c r="G688" s="141">
        <v>33</v>
      </c>
      <c r="H688" s="141">
        <v>76</v>
      </c>
      <c r="I688" s="142">
        <v>42491</v>
      </c>
      <c r="J688" s="141"/>
      <c r="K688" s="141">
        <v>13554</v>
      </c>
    </row>
    <row r="689" spans="1:11" x14ac:dyDescent="0.25">
      <c r="A689" s="141" t="s">
        <v>809</v>
      </c>
      <c r="B689" s="141" t="s">
        <v>811</v>
      </c>
      <c r="C689" s="141" t="s">
        <v>142</v>
      </c>
      <c r="D689" s="143">
        <v>44562</v>
      </c>
      <c r="E689" s="143">
        <v>44926</v>
      </c>
      <c r="F689" s="141">
        <v>73</v>
      </c>
      <c r="G689" s="141">
        <v>56</v>
      </c>
      <c r="H689" s="141">
        <v>129</v>
      </c>
      <c r="I689" s="142">
        <v>42491</v>
      </c>
      <c r="J689" s="141"/>
      <c r="K689" s="141">
        <v>11495</v>
      </c>
    </row>
    <row r="690" spans="1:11" x14ac:dyDescent="0.25">
      <c r="A690" s="141" t="s">
        <v>809</v>
      </c>
      <c r="B690" s="141" t="s">
        <v>812</v>
      </c>
      <c r="C690" s="141" t="s">
        <v>142</v>
      </c>
      <c r="D690" s="143">
        <v>44562</v>
      </c>
      <c r="E690" s="143">
        <v>44926</v>
      </c>
      <c r="F690" s="141">
        <v>97</v>
      </c>
      <c r="G690" s="141">
        <v>72</v>
      </c>
      <c r="H690" s="141">
        <v>169</v>
      </c>
      <c r="I690" s="142">
        <v>44501</v>
      </c>
      <c r="J690" s="141"/>
      <c r="K690" s="141">
        <v>10402</v>
      </c>
    </row>
    <row r="691" spans="1:11" x14ac:dyDescent="0.25">
      <c r="A691" s="141" t="s">
        <v>813</v>
      </c>
      <c r="B691" s="141" t="s">
        <v>814</v>
      </c>
      <c r="C691" s="141" t="s">
        <v>142</v>
      </c>
      <c r="D691" s="143">
        <v>44562</v>
      </c>
      <c r="E691" s="143">
        <v>44926</v>
      </c>
      <c r="F691" s="141">
        <v>205</v>
      </c>
      <c r="G691" s="141">
        <v>129</v>
      </c>
      <c r="H691" s="141">
        <v>334</v>
      </c>
      <c r="I691" s="142">
        <v>44774</v>
      </c>
      <c r="J691" s="141"/>
      <c r="K691" s="141">
        <v>11065</v>
      </c>
    </row>
    <row r="692" spans="1:11" x14ac:dyDescent="0.25">
      <c r="A692" s="141" t="s">
        <v>815</v>
      </c>
      <c r="B692" s="141" t="s">
        <v>816</v>
      </c>
      <c r="C692" s="141" t="s">
        <v>142</v>
      </c>
      <c r="D692" s="143">
        <v>44562</v>
      </c>
      <c r="E692" s="143">
        <v>44926</v>
      </c>
      <c r="F692" s="141">
        <v>103</v>
      </c>
      <c r="G692" s="141">
        <v>63</v>
      </c>
      <c r="H692" s="141">
        <v>166</v>
      </c>
      <c r="I692" s="142">
        <v>44713</v>
      </c>
      <c r="J692" s="141"/>
      <c r="K692" s="141">
        <v>19007</v>
      </c>
    </row>
    <row r="693" spans="1:11" x14ac:dyDescent="0.25">
      <c r="A693" s="141" t="s">
        <v>817</v>
      </c>
      <c r="B693" s="141" t="s">
        <v>141</v>
      </c>
      <c r="C693" s="141" t="s">
        <v>142</v>
      </c>
      <c r="D693" s="143">
        <v>44562</v>
      </c>
      <c r="E693" s="143">
        <v>44926</v>
      </c>
      <c r="F693" s="141">
        <v>102</v>
      </c>
      <c r="G693" s="141">
        <v>65</v>
      </c>
      <c r="H693" s="141">
        <v>167</v>
      </c>
      <c r="I693" s="142">
        <v>36861</v>
      </c>
      <c r="J693" s="141"/>
      <c r="K693" s="141">
        <v>11751</v>
      </c>
    </row>
    <row r="694" spans="1:11" x14ac:dyDescent="0.25">
      <c r="A694" s="141" t="s">
        <v>817</v>
      </c>
      <c r="B694" s="141" t="s">
        <v>818</v>
      </c>
      <c r="C694" s="141" t="s">
        <v>142</v>
      </c>
      <c r="D694" s="143">
        <v>44562</v>
      </c>
      <c r="E694" s="143">
        <v>44926</v>
      </c>
      <c r="F694" s="141">
        <v>170</v>
      </c>
      <c r="G694" s="141">
        <v>92</v>
      </c>
      <c r="H694" s="141">
        <v>262</v>
      </c>
      <c r="I694" s="142">
        <v>36861</v>
      </c>
      <c r="J694" s="141"/>
      <c r="K694" s="141">
        <v>11629</v>
      </c>
    </row>
    <row r="695" spans="1:11" x14ac:dyDescent="0.25">
      <c r="A695" s="141" t="s">
        <v>817</v>
      </c>
      <c r="B695" s="141" t="s">
        <v>819</v>
      </c>
      <c r="C695" s="141" t="s">
        <v>142</v>
      </c>
      <c r="D695" s="143">
        <v>44562</v>
      </c>
      <c r="E695" s="143">
        <v>44926</v>
      </c>
      <c r="F695" s="141">
        <v>106</v>
      </c>
      <c r="G695" s="141">
        <v>85</v>
      </c>
      <c r="H695" s="141">
        <v>191</v>
      </c>
      <c r="I695" s="142">
        <v>41821</v>
      </c>
      <c r="J695" s="141"/>
      <c r="K695" s="141">
        <v>11632</v>
      </c>
    </row>
    <row r="696" spans="1:11" x14ac:dyDescent="0.25">
      <c r="A696" s="141" t="s">
        <v>817</v>
      </c>
      <c r="B696" s="141" t="s">
        <v>820</v>
      </c>
      <c r="C696" s="141" t="s">
        <v>142</v>
      </c>
      <c r="D696" s="143">
        <v>44562</v>
      </c>
      <c r="E696" s="143">
        <v>44926</v>
      </c>
      <c r="F696" s="141">
        <v>242</v>
      </c>
      <c r="G696" s="141">
        <v>119</v>
      </c>
      <c r="H696" s="141">
        <v>361</v>
      </c>
      <c r="I696" s="142">
        <v>41791</v>
      </c>
      <c r="J696" s="141"/>
      <c r="K696" s="141">
        <v>11633</v>
      </c>
    </row>
    <row r="697" spans="1:11" x14ac:dyDescent="0.25">
      <c r="A697" s="141" t="s">
        <v>817</v>
      </c>
      <c r="B697" s="141" t="s">
        <v>821</v>
      </c>
      <c r="C697" s="141" t="s">
        <v>142</v>
      </c>
      <c r="D697" s="143">
        <v>44562</v>
      </c>
      <c r="E697" s="143">
        <v>44926</v>
      </c>
      <c r="F697" s="141">
        <v>106</v>
      </c>
      <c r="G697" s="141">
        <v>75</v>
      </c>
      <c r="H697" s="141">
        <v>181</v>
      </c>
      <c r="I697" s="142">
        <v>43435</v>
      </c>
      <c r="J697" s="141"/>
      <c r="K697" s="141">
        <v>11634</v>
      </c>
    </row>
    <row r="698" spans="1:11" x14ac:dyDescent="0.25">
      <c r="A698" s="141" t="s">
        <v>817</v>
      </c>
      <c r="B698" s="141" t="s">
        <v>822</v>
      </c>
      <c r="C698" s="141" t="s">
        <v>142</v>
      </c>
      <c r="D698" s="143">
        <v>44562</v>
      </c>
      <c r="E698" s="143">
        <v>44926</v>
      </c>
      <c r="F698" s="141">
        <v>113</v>
      </c>
      <c r="G698" s="141">
        <v>64</v>
      </c>
      <c r="H698" s="141">
        <v>177</v>
      </c>
      <c r="I698" s="142">
        <v>44774</v>
      </c>
      <c r="J698" s="141"/>
      <c r="K698" s="141">
        <v>10070</v>
      </c>
    </row>
    <row r="699" spans="1:11" x14ac:dyDescent="0.25">
      <c r="A699" s="141" t="s">
        <v>817</v>
      </c>
      <c r="B699" s="141" t="s">
        <v>823</v>
      </c>
      <c r="C699" s="141" t="s">
        <v>142</v>
      </c>
      <c r="D699" s="143">
        <v>44562</v>
      </c>
      <c r="E699" s="143">
        <v>44926</v>
      </c>
      <c r="F699" s="141">
        <v>96</v>
      </c>
      <c r="G699" s="141">
        <v>55</v>
      </c>
      <c r="H699" s="141">
        <v>151</v>
      </c>
      <c r="I699" s="142">
        <v>38108</v>
      </c>
      <c r="J699" s="141"/>
      <c r="K699" s="141">
        <v>12029</v>
      </c>
    </row>
    <row r="700" spans="1:11" x14ac:dyDescent="0.25">
      <c r="A700" s="141" t="s">
        <v>817</v>
      </c>
      <c r="B700" s="141" t="s">
        <v>824</v>
      </c>
      <c r="C700" s="141" t="s">
        <v>142</v>
      </c>
      <c r="D700" s="143">
        <v>44562</v>
      </c>
      <c r="E700" s="143">
        <v>44926</v>
      </c>
      <c r="F700" s="141">
        <v>119</v>
      </c>
      <c r="G700" s="141">
        <v>76</v>
      </c>
      <c r="H700" s="141">
        <v>195</v>
      </c>
      <c r="I700" s="142">
        <v>41548</v>
      </c>
      <c r="J700" s="141"/>
      <c r="K700" s="141">
        <v>11638</v>
      </c>
    </row>
    <row r="701" spans="1:11" x14ac:dyDescent="0.25">
      <c r="A701" s="141" t="s">
        <v>817</v>
      </c>
      <c r="B701" s="141" t="s">
        <v>825</v>
      </c>
      <c r="C701" s="141" t="s">
        <v>142</v>
      </c>
      <c r="D701" s="143">
        <v>44562</v>
      </c>
      <c r="E701" s="143">
        <v>44926</v>
      </c>
      <c r="F701" s="141">
        <v>151</v>
      </c>
      <c r="G701" s="141">
        <v>79</v>
      </c>
      <c r="H701" s="141">
        <v>230</v>
      </c>
      <c r="I701" s="142">
        <v>36404</v>
      </c>
      <c r="J701" s="141"/>
      <c r="K701" s="141">
        <v>11639</v>
      </c>
    </row>
    <row r="702" spans="1:11" x14ac:dyDescent="0.25">
      <c r="A702" s="141" t="s">
        <v>817</v>
      </c>
      <c r="B702" s="141" t="s">
        <v>826</v>
      </c>
      <c r="C702" s="141" t="s">
        <v>142</v>
      </c>
      <c r="D702" s="143">
        <v>44562</v>
      </c>
      <c r="E702" s="143">
        <v>44926</v>
      </c>
      <c r="F702" s="141">
        <v>138</v>
      </c>
      <c r="G702" s="141">
        <v>73</v>
      </c>
      <c r="H702" s="141">
        <v>211</v>
      </c>
      <c r="I702" s="142">
        <v>36861</v>
      </c>
      <c r="J702" s="141"/>
      <c r="K702" s="141">
        <v>11022</v>
      </c>
    </row>
    <row r="703" spans="1:11" x14ac:dyDescent="0.25">
      <c r="A703" s="141" t="s">
        <v>817</v>
      </c>
      <c r="B703" s="141" t="s">
        <v>827</v>
      </c>
      <c r="C703" s="141" t="s">
        <v>142</v>
      </c>
      <c r="D703" s="143">
        <v>44562</v>
      </c>
      <c r="E703" s="143">
        <v>44926</v>
      </c>
      <c r="F703" s="141">
        <v>79</v>
      </c>
      <c r="G703" s="141">
        <v>48</v>
      </c>
      <c r="H703" s="141">
        <v>127</v>
      </c>
      <c r="I703" s="142">
        <v>36465</v>
      </c>
      <c r="J703" s="141"/>
      <c r="K703" s="141">
        <v>12233</v>
      </c>
    </row>
    <row r="704" spans="1:11" x14ac:dyDescent="0.25">
      <c r="A704" s="141" t="s">
        <v>817</v>
      </c>
      <c r="B704" s="141" t="s">
        <v>828</v>
      </c>
      <c r="C704" s="141" t="s">
        <v>142</v>
      </c>
      <c r="D704" s="143">
        <v>44562</v>
      </c>
      <c r="E704" s="143">
        <v>44926</v>
      </c>
      <c r="F704" s="141">
        <v>141</v>
      </c>
      <c r="G704" s="141">
        <v>69</v>
      </c>
      <c r="H704" s="141">
        <v>210</v>
      </c>
      <c r="I704" s="142">
        <v>37043</v>
      </c>
      <c r="J704" s="141"/>
      <c r="K704" s="141">
        <v>11641</v>
      </c>
    </row>
    <row r="705" spans="1:11" x14ac:dyDescent="0.25">
      <c r="A705" s="141" t="s">
        <v>817</v>
      </c>
      <c r="B705" s="141" t="s">
        <v>829</v>
      </c>
      <c r="C705" s="141" t="s">
        <v>142</v>
      </c>
      <c r="D705" s="143">
        <v>44562</v>
      </c>
      <c r="E705" s="143">
        <v>44926</v>
      </c>
      <c r="F705" s="141">
        <v>180</v>
      </c>
      <c r="G705" s="141">
        <v>91</v>
      </c>
      <c r="H705" s="141">
        <v>271</v>
      </c>
      <c r="I705" s="142">
        <v>42401</v>
      </c>
      <c r="J705" s="141"/>
      <c r="K705" s="141">
        <v>10071</v>
      </c>
    </row>
    <row r="706" spans="1:11" x14ac:dyDescent="0.25">
      <c r="A706" s="141" t="s">
        <v>817</v>
      </c>
      <c r="B706" s="141" t="s">
        <v>830</v>
      </c>
      <c r="C706" s="141" t="s">
        <v>142</v>
      </c>
      <c r="D706" s="143">
        <v>44562</v>
      </c>
      <c r="E706" s="143">
        <v>44926</v>
      </c>
      <c r="F706" s="141">
        <v>115</v>
      </c>
      <c r="G706" s="141">
        <v>59</v>
      </c>
      <c r="H706" s="141">
        <v>174</v>
      </c>
      <c r="I706" s="142">
        <v>36434</v>
      </c>
      <c r="J706" s="141"/>
      <c r="K706" s="141">
        <v>10085</v>
      </c>
    </row>
    <row r="707" spans="1:11" x14ac:dyDescent="0.25">
      <c r="A707" s="141" t="s">
        <v>817</v>
      </c>
      <c r="B707" s="141" t="s">
        <v>831</v>
      </c>
      <c r="C707" s="141" t="s">
        <v>142</v>
      </c>
      <c r="D707" s="143">
        <v>44562</v>
      </c>
      <c r="E707" s="143">
        <v>44926</v>
      </c>
      <c r="F707" s="141">
        <v>132</v>
      </c>
      <c r="G707" s="141">
        <v>83</v>
      </c>
      <c r="H707" s="141">
        <v>215</v>
      </c>
      <c r="I707" s="142">
        <v>36861</v>
      </c>
      <c r="J707" s="141"/>
      <c r="K707" s="141">
        <v>12724</v>
      </c>
    </row>
    <row r="708" spans="1:11" x14ac:dyDescent="0.25">
      <c r="A708" s="141" t="s">
        <v>817</v>
      </c>
      <c r="B708" s="141" t="s">
        <v>832</v>
      </c>
      <c r="C708" s="141" t="s">
        <v>142</v>
      </c>
      <c r="D708" s="143">
        <v>44562</v>
      </c>
      <c r="E708" s="143">
        <v>44926</v>
      </c>
      <c r="F708" s="141">
        <v>99</v>
      </c>
      <c r="G708" s="141">
        <v>88</v>
      </c>
      <c r="H708" s="141">
        <v>187</v>
      </c>
      <c r="I708" s="142">
        <v>36861</v>
      </c>
      <c r="J708" s="141"/>
      <c r="K708" s="141">
        <v>11644</v>
      </c>
    </row>
    <row r="709" spans="1:11" x14ac:dyDescent="0.25">
      <c r="A709" s="141" t="s">
        <v>817</v>
      </c>
      <c r="B709" s="141" t="s">
        <v>231</v>
      </c>
      <c r="C709" s="141" t="s">
        <v>142</v>
      </c>
      <c r="D709" s="143">
        <v>44562</v>
      </c>
      <c r="E709" s="143">
        <v>44926</v>
      </c>
      <c r="F709" s="141">
        <v>130</v>
      </c>
      <c r="G709" s="141">
        <v>59</v>
      </c>
      <c r="H709" s="141">
        <v>189</v>
      </c>
      <c r="I709" s="142">
        <v>37043</v>
      </c>
      <c r="J709" s="141"/>
      <c r="K709" s="141">
        <v>11645</v>
      </c>
    </row>
    <row r="710" spans="1:11" x14ac:dyDescent="0.25">
      <c r="A710" s="141" t="s">
        <v>817</v>
      </c>
      <c r="B710" s="141" t="s">
        <v>833</v>
      </c>
      <c r="C710" s="141" t="s">
        <v>142</v>
      </c>
      <c r="D710" s="143">
        <v>44562</v>
      </c>
      <c r="E710" s="143">
        <v>44926</v>
      </c>
      <c r="F710" s="141">
        <v>273</v>
      </c>
      <c r="G710" s="141">
        <v>108</v>
      </c>
      <c r="H710" s="141">
        <v>381</v>
      </c>
      <c r="I710" s="142">
        <v>40969</v>
      </c>
      <c r="J710" s="141"/>
      <c r="K710" s="141">
        <v>11631</v>
      </c>
    </row>
    <row r="711" spans="1:11" x14ac:dyDescent="0.25">
      <c r="A711" s="141" t="s">
        <v>817</v>
      </c>
      <c r="B711" s="141" t="s">
        <v>834</v>
      </c>
      <c r="C711" s="141" t="s">
        <v>142</v>
      </c>
      <c r="D711" s="143">
        <v>44562</v>
      </c>
      <c r="E711" s="143">
        <v>44926</v>
      </c>
      <c r="F711" s="141">
        <v>145</v>
      </c>
      <c r="G711" s="141">
        <v>84</v>
      </c>
      <c r="H711" s="141">
        <v>229</v>
      </c>
      <c r="I711" s="142">
        <v>41579</v>
      </c>
      <c r="J711" s="141"/>
      <c r="K711" s="141">
        <v>11648</v>
      </c>
    </row>
    <row r="712" spans="1:11" x14ac:dyDescent="0.25">
      <c r="A712" s="141" t="s">
        <v>817</v>
      </c>
      <c r="B712" s="141" t="s">
        <v>835</v>
      </c>
      <c r="C712" s="141" t="s">
        <v>142</v>
      </c>
      <c r="D712" s="143">
        <v>44562</v>
      </c>
      <c r="E712" s="143">
        <v>44926</v>
      </c>
      <c r="F712" s="141">
        <v>57</v>
      </c>
      <c r="G712" s="141">
        <v>68</v>
      </c>
      <c r="H712" s="141">
        <v>125</v>
      </c>
      <c r="I712" s="142">
        <v>44774</v>
      </c>
      <c r="J712" s="141"/>
      <c r="K712" s="141">
        <v>10072</v>
      </c>
    </row>
    <row r="713" spans="1:11" x14ac:dyDescent="0.25">
      <c r="A713" s="141" t="s">
        <v>817</v>
      </c>
      <c r="B713" s="141" t="s">
        <v>836</v>
      </c>
      <c r="C713" s="141" t="s">
        <v>142</v>
      </c>
      <c r="D713" s="143">
        <v>44562</v>
      </c>
      <c r="E713" s="143">
        <v>44926</v>
      </c>
      <c r="F713" s="141">
        <v>130</v>
      </c>
      <c r="G713" s="141">
        <v>56</v>
      </c>
      <c r="H713" s="141">
        <v>186</v>
      </c>
      <c r="I713" s="142">
        <v>37530</v>
      </c>
      <c r="J713" s="141"/>
      <c r="K713" s="141">
        <v>10080</v>
      </c>
    </row>
    <row r="714" spans="1:11" x14ac:dyDescent="0.25">
      <c r="A714" s="141" t="s">
        <v>817</v>
      </c>
      <c r="B714" s="141" t="s">
        <v>837</v>
      </c>
      <c r="C714" s="141" t="s">
        <v>142</v>
      </c>
      <c r="D714" s="143">
        <v>44562</v>
      </c>
      <c r="E714" s="143">
        <v>44926</v>
      </c>
      <c r="F714" s="141">
        <v>157</v>
      </c>
      <c r="G714" s="141">
        <v>93</v>
      </c>
      <c r="H714" s="141">
        <v>250</v>
      </c>
      <c r="I714" s="142">
        <v>44044</v>
      </c>
      <c r="J714" s="141"/>
      <c r="K714" s="141">
        <v>10073</v>
      </c>
    </row>
    <row r="715" spans="1:11" x14ac:dyDescent="0.25">
      <c r="A715" s="141" t="s">
        <v>817</v>
      </c>
      <c r="B715" s="141" t="s">
        <v>838</v>
      </c>
      <c r="C715" s="141" t="s">
        <v>142</v>
      </c>
      <c r="D715" s="143">
        <v>44562</v>
      </c>
      <c r="E715" s="143">
        <v>44926</v>
      </c>
      <c r="F715" s="141">
        <v>160</v>
      </c>
      <c r="G715" s="141">
        <v>62</v>
      </c>
      <c r="H715" s="141">
        <v>222</v>
      </c>
      <c r="I715" s="142">
        <v>37043</v>
      </c>
      <c r="J715" s="141"/>
      <c r="K715" s="141">
        <v>11650</v>
      </c>
    </row>
    <row r="716" spans="1:11" x14ac:dyDescent="0.25">
      <c r="A716" s="141" t="s">
        <v>817</v>
      </c>
      <c r="B716" s="141" t="s">
        <v>839</v>
      </c>
      <c r="C716" s="141" t="s">
        <v>142</v>
      </c>
      <c r="D716" s="143">
        <v>44562</v>
      </c>
      <c r="E716" s="143">
        <v>44926</v>
      </c>
      <c r="F716" s="141">
        <v>244</v>
      </c>
      <c r="G716" s="141">
        <v>106</v>
      </c>
      <c r="H716" s="141">
        <v>350</v>
      </c>
      <c r="I716" s="142">
        <v>44774</v>
      </c>
      <c r="J716" s="141"/>
      <c r="K716" s="141">
        <v>10069</v>
      </c>
    </row>
    <row r="717" spans="1:11" x14ac:dyDescent="0.25">
      <c r="A717" s="141" t="s">
        <v>817</v>
      </c>
      <c r="B717" s="141" t="s">
        <v>840</v>
      </c>
      <c r="C717" s="141" t="s">
        <v>142</v>
      </c>
      <c r="D717" s="143">
        <v>44562</v>
      </c>
      <c r="E717" s="143">
        <v>44926</v>
      </c>
      <c r="F717" s="141">
        <v>165</v>
      </c>
      <c r="G717" s="141">
        <v>92</v>
      </c>
      <c r="H717" s="141">
        <v>257</v>
      </c>
      <c r="I717" s="142">
        <v>44774</v>
      </c>
      <c r="J717" s="141"/>
      <c r="K717" s="141">
        <v>10075</v>
      </c>
    </row>
    <row r="718" spans="1:11" x14ac:dyDescent="0.25">
      <c r="A718" s="141" t="s">
        <v>817</v>
      </c>
      <c r="B718" s="141" t="s">
        <v>841</v>
      </c>
      <c r="C718" s="141" t="s">
        <v>142</v>
      </c>
      <c r="D718" s="143">
        <v>44562</v>
      </c>
      <c r="E718" s="143">
        <v>44926</v>
      </c>
      <c r="F718" s="141">
        <v>108</v>
      </c>
      <c r="G718" s="141">
        <v>64</v>
      </c>
      <c r="H718" s="141">
        <v>172</v>
      </c>
      <c r="I718" s="142">
        <v>36861</v>
      </c>
      <c r="J718" s="141"/>
      <c r="K718" s="141">
        <v>11652</v>
      </c>
    </row>
    <row r="719" spans="1:11" x14ac:dyDescent="0.25">
      <c r="A719" s="141" t="s">
        <v>817</v>
      </c>
      <c r="B719" s="141" t="s">
        <v>842</v>
      </c>
      <c r="C719" s="141" t="s">
        <v>142</v>
      </c>
      <c r="D719" s="143">
        <v>44562</v>
      </c>
      <c r="E719" s="143">
        <v>44926</v>
      </c>
      <c r="F719" s="141">
        <v>125</v>
      </c>
      <c r="G719" s="141">
        <v>83</v>
      </c>
      <c r="H719" s="141">
        <v>208</v>
      </c>
      <c r="I719" s="142">
        <v>44774</v>
      </c>
      <c r="J719" s="141"/>
      <c r="K719" s="141">
        <v>11653</v>
      </c>
    </row>
    <row r="720" spans="1:11" x14ac:dyDescent="0.25">
      <c r="A720" s="141" t="s">
        <v>817</v>
      </c>
      <c r="B720" s="141" t="s">
        <v>843</v>
      </c>
      <c r="C720" s="141" t="s">
        <v>142</v>
      </c>
      <c r="D720" s="143">
        <v>44562</v>
      </c>
      <c r="E720" s="143">
        <v>44926</v>
      </c>
      <c r="F720" s="141">
        <v>76</v>
      </c>
      <c r="G720" s="141">
        <v>84</v>
      </c>
      <c r="H720" s="141">
        <v>160</v>
      </c>
      <c r="I720" s="142">
        <v>40634</v>
      </c>
      <c r="J720" s="141"/>
      <c r="K720" s="141">
        <v>10077</v>
      </c>
    </row>
    <row r="721" spans="1:11" x14ac:dyDescent="0.25">
      <c r="A721" s="141" t="s">
        <v>817</v>
      </c>
      <c r="B721" s="141" t="s">
        <v>844</v>
      </c>
      <c r="C721" s="141" t="s">
        <v>142</v>
      </c>
      <c r="D721" s="143">
        <v>44562</v>
      </c>
      <c r="E721" s="143">
        <v>44926</v>
      </c>
      <c r="F721" s="141">
        <v>132</v>
      </c>
      <c r="G721" s="141">
        <v>97</v>
      </c>
      <c r="H721" s="141">
        <v>229</v>
      </c>
      <c r="I721" s="142">
        <v>41791</v>
      </c>
      <c r="J721" s="141"/>
      <c r="K721" s="141">
        <v>13821</v>
      </c>
    </row>
    <row r="722" spans="1:11" x14ac:dyDescent="0.25">
      <c r="A722" s="141" t="s">
        <v>817</v>
      </c>
      <c r="B722" s="141" t="s">
        <v>845</v>
      </c>
      <c r="C722" s="141" t="s">
        <v>142</v>
      </c>
      <c r="D722" s="143">
        <v>44562</v>
      </c>
      <c r="E722" s="143">
        <v>44926</v>
      </c>
      <c r="F722" s="141">
        <v>138</v>
      </c>
      <c r="G722" s="141">
        <v>73</v>
      </c>
      <c r="H722" s="141">
        <v>211</v>
      </c>
      <c r="I722" s="142">
        <v>42856</v>
      </c>
      <c r="J722" s="141"/>
      <c r="K722" s="141">
        <v>12720</v>
      </c>
    </row>
    <row r="723" spans="1:11" x14ac:dyDescent="0.25">
      <c r="A723" s="141" t="s">
        <v>817</v>
      </c>
      <c r="B723" s="141" t="s">
        <v>846</v>
      </c>
      <c r="C723" s="141" t="s">
        <v>142</v>
      </c>
      <c r="D723" s="143">
        <v>44562</v>
      </c>
      <c r="E723" s="143">
        <v>44926</v>
      </c>
      <c r="F723" s="141">
        <v>241</v>
      </c>
      <c r="G723" s="141">
        <v>121</v>
      </c>
      <c r="H723" s="141">
        <v>362</v>
      </c>
      <c r="I723" s="142">
        <v>42705</v>
      </c>
      <c r="J723" s="141"/>
      <c r="K723" s="141">
        <v>13436</v>
      </c>
    </row>
    <row r="724" spans="1:11" x14ac:dyDescent="0.25">
      <c r="A724" s="141" t="s">
        <v>817</v>
      </c>
      <c r="B724" s="141" t="s">
        <v>847</v>
      </c>
      <c r="C724" s="141" t="s">
        <v>142</v>
      </c>
      <c r="D724" s="143">
        <v>44562</v>
      </c>
      <c r="E724" s="143">
        <v>44926</v>
      </c>
      <c r="F724" s="141">
        <v>181</v>
      </c>
      <c r="G724" s="141">
        <v>99</v>
      </c>
      <c r="H724" s="141">
        <v>280</v>
      </c>
      <c r="I724" s="142">
        <v>41579</v>
      </c>
      <c r="J724" s="141"/>
      <c r="K724" s="141">
        <v>11655</v>
      </c>
    </row>
    <row r="725" spans="1:11" x14ac:dyDescent="0.25">
      <c r="A725" s="141" t="s">
        <v>817</v>
      </c>
      <c r="B725" s="141" t="s">
        <v>848</v>
      </c>
      <c r="C725" s="141" t="s">
        <v>142</v>
      </c>
      <c r="D725" s="143">
        <v>44562</v>
      </c>
      <c r="E725" s="143">
        <v>44926</v>
      </c>
      <c r="F725" s="141">
        <v>120</v>
      </c>
      <c r="G725" s="141">
        <v>59</v>
      </c>
      <c r="H725" s="141">
        <v>179</v>
      </c>
      <c r="I725" s="142">
        <v>42856</v>
      </c>
      <c r="J725" s="141"/>
      <c r="K725" s="141">
        <v>12030</v>
      </c>
    </row>
    <row r="726" spans="1:11" x14ac:dyDescent="0.25">
      <c r="A726" s="141" t="s">
        <v>817</v>
      </c>
      <c r="B726" s="141" t="s">
        <v>849</v>
      </c>
      <c r="C726" s="141" t="s">
        <v>142</v>
      </c>
      <c r="D726" s="143">
        <v>44562</v>
      </c>
      <c r="E726" s="143">
        <v>44926</v>
      </c>
      <c r="F726" s="141">
        <v>113</v>
      </c>
      <c r="G726" s="141">
        <v>84</v>
      </c>
      <c r="H726" s="141">
        <v>197</v>
      </c>
      <c r="I726" s="142">
        <v>44774</v>
      </c>
      <c r="J726" s="141"/>
      <c r="K726" s="141">
        <v>11657</v>
      </c>
    </row>
    <row r="727" spans="1:11" x14ac:dyDescent="0.25">
      <c r="A727" s="141" t="s">
        <v>817</v>
      </c>
      <c r="B727" s="141" t="s">
        <v>850</v>
      </c>
      <c r="C727" s="141" t="s">
        <v>142</v>
      </c>
      <c r="D727" s="143">
        <v>44562</v>
      </c>
      <c r="E727" s="143">
        <v>44926</v>
      </c>
      <c r="F727" s="141">
        <v>154</v>
      </c>
      <c r="G727" s="141">
        <v>104</v>
      </c>
      <c r="H727" s="141">
        <v>258</v>
      </c>
      <c r="I727" s="142">
        <v>43313</v>
      </c>
      <c r="J727" s="141"/>
      <c r="K727" s="141">
        <v>11660</v>
      </c>
    </row>
    <row r="728" spans="1:11" x14ac:dyDescent="0.25">
      <c r="A728" s="141" t="s">
        <v>817</v>
      </c>
      <c r="B728" s="141" t="s">
        <v>851</v>
      </c>
      <c r="C728" s="141" t="s">
        <v>142</v>
      </c>
      <c r="D728" s="143">
        <v>44562</v>
      </c>
      <c r="E728" s="143">
        <v>44926</v>
      </c>
      <c r="F728" s="141">
        <v>120</v>
      </c>
      <c r="G728" s="141">
        <v>59</v>
      </c>
      <c r="H728" s="141">
        <v>179</v>
      </c>
      <c r="I728" s="142">
        <v>36861</v>
      </c>
      <c r="J728" s="141"/>
      <c r="K728" s="141">
        <v>11662</v>
      </c>
    </row>
    <row r="729" spans="1:11" x14ac:dyDescent="0.25">
      <c r="A729" s="141" t="s">
        <v>817</v>
      </c>
      <c r="B729" s="141" t="s">
        <v>852</v>
      </c>
      <c r="C729" s="141" t="s">
        <v>142</v>
      </c>
      <c r="D729" s="143">
        <v>44562</v>
      </c>
      <c r="E729" s="143">
        <v>44926</v>
      </c>
      <c r="F729" s="141">
        <v>94</v>
      </c>
      <c r="G729" s="141">
        <v>57</v>
      </c>
      <c r="H729" s="141">
        <v>151</v>
      </c>
      <c r="I729" s="142">
        <v>34304</v>
      </c>
      <c r="J729" s="141"/>
      <c r="K729" s="141">
        <v>10462</v>
      </c>
    </row>
    <row r="730" spans="1:11" x14ac:dyDescent="0.25">
      <c r="A730" s="141" t="s">
        <v>817</v>
      </c>
      <c r="B730" s="141" t="s">
        <v>853</v>
      </c>
      <c r="C730" s="141" t="s">
        <v>142</v>
      </c>
      <c r="D730" s="143">
        <v>44562</v>
      </c>
      <c r="E730" s="143">
        <v>44926</v>
      </c>
      <c r="F730" s="141">
        <v>126</v>
      </c>
      <c r="G730" s="141">
        <v>78</v>
      </c>
      <c r="H730" s="141">
        <v>204</v>
      </c>
      <c r="I730" s="142">
        <v>41699</v>
      </c>
      <c r="J730" s="141"/>
      <c r="K730" s="141">
        <v>10078</v>
      </c>
    </row>
    <row r="731" spans="1:11" x14ac:dyDescent="0.25">
      <c r="A731" s="141" t="s">
        <v>817</v>
      </c>
      <c r="B731" s="141" t="s">
        <v>854</v>
      </c>
      <c r="C731" s="141" t="s">
        <v>142</v>
      </c>
      <c r="D731" s="143">
        <v>44562</v>
      </c>
      <c r="E731" s="143">
        <v>44926</v>
      </c>
      <c r="F731" s="141">
        <v>242</v>
      </c>
      <c r="G731" s="141">
        <v>95</v>
      </c>
      <c r="H731" s="141">
        <v>337</v>
      </c>
      <c r="I731" s="142">
        <v>41306</v>
      </c>
      <c r="J731" s="141"/>
      <c r="K731" s="141">
        <v>15061</v>
      </c>
    </row>
    <row r="732" spans="1:11" x14ac:dyDescent="0.25">
      <c r="A732" s="141" t="s">
        <v>817</v>
      </c>
      <c r="B732" s="141" t="s">
        <v>855</v>
      </c>
      <c r="C732" s="141" t="s">
        <v>142</v>
      </c>
      <c r="D732" s="143">
        <v>44562</v>
      </c>
      <c r="E732" s="143">
        <v>44926</v>
      </c>
      <c r="F732" s="141">
        <v>120</v>
      </c>
      <c r="G732" s="141">
        <v>71</v>
      </c>
      <c r="H732" s="141">
        <v>191</v>
      </c>
      <c r="I732" s="142">
        <v>36861</v>
      </c>
      <c r="J732" s="141"/>
      <c r="K732" s="141">
        <v>10079</v>
      </c>
    </row>
    <row r="733" spans="1:11" x14ac:dyDescent="0.25">
      <c r="A733" s="141" t="s">
        <v>817</v>
      </c>
      <c r="B733" s="141" t="s">
        <v>856</v>
      </c>
      <c r="C733" s="141" t="s">
        <v>142</v>
      </c>
      <c r="D733" s="143">
        <v>44562</v>
      </c>
      <c r="E733" s="143">
        <v>44926</v>
      </c>
      <c r="F733" s="141">
        <v>134</v>
      </c>
      <c r="G733" s="141">
        <v>63</v>
      </c>
      <c r="H733" s="141">
        <v>197</v>
      </c>
      <c r="I733" s="142">
        <v>38596</v>
      </c>
      <c r="J733" s="141"/>
      <c r="K733" s="141">
        <v>11665</v>
      </c>
    </row>
    <row r="734" spans="1:11" x14ac:dyDescent="0.25">
      <c r="A734" s="141" t="s">
        <v>857</v>
      </c>
      <c r="B734" s="141" t="s">
        <v>141</v>
      </c>
      <c r="C734" s="141" t="s">
        <v>142</v>
      </c>
      <c r="D734" s="143">
        <v>44562</v>
      </c>
      <c r="E734" s="143">
        <v>44926</v>
      </c>
      <c r="F734" s="141">
        <v>141</v>
      </c>
      <c r="G734" s="141">
        <v>85</v>
      </c>
      <c r="H734" s="141">
        <v>226</v>
      </c>
      <c r="I734" s="142">
        <v>43466</v>
      </c>
      <c r="J734" s="141"/>
      <c r="K734" s="141">
        <v>11868</v>
      </c>
    </row>
    <row r="735" spans="1:11" x14ac:dyDescent="0.25">
      <c r="A735" s="141" t="s">
        <v>857</v>
      </c>
      <c r="B735" s="141" t="s">
        <v>858</v>
      </c>
      <c r="C735" s="141" t="s">
        <v>142</v>
      </c>
      <c r="D735" s="143">
        <v>44562</v>
      </c>
      <c r="E735" s="143">
        <v>44926</v>
      </c>
      <c r="F735" s="141">
        <v>141</v>
      </c>
      <c r="G735" s="141">
        <v>85</v>
      </c>
      <c r="H735" s="141">
        <v>226</v>
      </c>
      <c r="I735" s="142">
        <v>43466</v>
      </c>
      <c r="J735" s="141"/>
      <c r="K735" s="141">
        <v>10800</v>
      </c>
    </row>
    <row r="736" spans="1:11" x14ac:dyDescent="0.25">
      <c r="A736" s="141" t="s">
        <v>857</v>
      </c>
      <c r="B736" s="141" t="s">
        <v>859</v>
      </c>
      <c r="C736" s="141" t="s">
        <v>142</v>
      </c>
      <c r="D736" s="143">
        <v>44562</v>
      </c>
      <c r="E736" s="143">
        <v>44926</v>
      </c>
      <c r="F736" s="141">
        <v>125</v>
      </c>
      <c r="G736" s="141">
        <v>84</v>
      </c>
      <c r="H736" s="141">
        <v>209</v>
      </c>
      <c r="I736" s="142">
        <v>43466</v>
      </c>
      <c r="J736" s="141"/>
      <c r="K736" s="141">
        <v>10801</v>
      </c>
    </row>
    <row r="737" spans="1:11" x14ac:dyDescent="0.25">
      <c r="A737" s="141" t="s">
        <v>857</v>
      </c>
      <c r="B737" s="141" t="s">
        <v>860</v>
      </c>
      <c r="C737" s="141" t="s">
        <v>142</v>
      </c>
      <c r="D737" s="143">
        <v>44562</v>
      </c>
      <c r="E737" s="143">
        <v>44926</v>
      </c>
      <c r="F737" s="141">
        <v>127</v>
      </c>
      <c r="G737" s="141">
        <v>89</v>
      </c>
      <c r="H737" s="141">
        <v>216</v>
      </c>
      <c r="I737" s="142">
        <v>43466</v>
      </c>
      <c r="J737" s="141"/>
      <c r="K737" s="141">
        <v>10802</v>
      </c>
    </row>
    <row r="738" spans="1:11" x14ac:dyDescent="0.25">
      <c r="A738" s="141" t="s">
        <v>857</v>
      </c>
      <c r="B738" s="141" t="s">
        <v>861</v>
      </c>
      <c r="C738" s="141" t="s">
        <v>142</v>
      </c>
      <c r="D738" s="143">
        <v>44562</v>
      </c>
      <c r="E738" s="143">
        <v>44926</v>
      </c>
      <c r="F738" s="141">
        <v>132</v>
      </c>
      <c r="G738" s="141">
        <v>85</v>
      </c>
      <c r="H738" s="141">
        <v>217</v>
      </c>
      <c r="I738" s="142">
        <v>43466</v>
      </c>
      <c r="J738" s="141"/>
      <c r="K738" s="141">
        <v>10803</v>
      </c>
    </row>
    <row r="739" spans="1:11" x14ac:dyDescent="0.25">
      <c r="A739" s="141" t="s">
        <v>862</v>
      </c>
      <c r="B739" s="141" t="s">
        <v>141</v>
      </c>
      <c r="C739" s="141" t="s">
        <v>142</v>
      </c>
      <c r="D739" s="143">
        <v>44562</v>
      </c>
      <c r="E739" s="143">
        <v>44926</v>
      </c>
      <c r="F739" s="141">
        <v>155</v>
      </c>
      <c r="G739" s="141">
        <v>89</v>
      </c>
      <c r="H739" s="141">
        <v>244</v>
      </c>
      <c r="I739" s="142">
        <v>44287</v>
      </c>
      <c r="J739" s="141"/>
      <c r="K739" s="141">
        <v>11869</v>
      </c>
    </row>
    <row r="740" spans="1:11" x14ac:dyDescent="0.25">
      <c r="A740" s="141" t="s">
        <v>862</v>
      </c>
      <c r="B740" s="141" t="s">
        <v>863</v>
      </c>
      <c r="C740" s="141" t="s">
        <v>142</v>
      </c>
      <c r="D740" s="143">
        <v>44562</v>
      </c>
      <c r="E740" s="143">
        <v>44926</v>
      </c>
      <c r="F740" s="141">
        <v>155</v>
      </c>
      <c r="G740" s="141">
        <v>89</v>
      </c>
      <c r="H740" s="141">
        <v>244</v>
      </c>
      <c r="I740" s="142">
        <v>44287</v>
      </c>
      <c r="J740" s="141"/>
      <c r="K740" s="141">
        <v>10178</v>
      </c>
    </row>
    <row r="741" spans="1:11" x14ac:dyDescent="0.25">
      <c r="A741" s="141" t="s">
        <v>864</v>
      </c>
      <c r="B741" s="141" t="s">
        <v>865</v>
      </c>
      <c r="C741" s="141" t="s">
        <v>142</v>
      </c>
      <c r="D741" s="143">
        <v>44562</v>
      </c>
      <c r="E741" s="143">
        <v>44926</v>
      </c>
      <c r="F741" s="141">
        <v>392</v>
      </c>
      <c r="G741" s="141">
        <v>117</v>
      </c>
      <c r="H741" s="141">
        <v>509</v>
      </c>
      <c r="I741" s="142">
        <v>44713</v>
      </c>
      <c r="J741" s="141"/>
      <c r="K741" s="141">
        <v>11695</v>
      </c>
    </row>
    <row r="742" spans="1:11" x14ac:dyDescent="0.25">
      <c r="A742" s="141" t="s">
        <v>866</v>
      </c>
      <c r="B742" s="141" t="s">
        <v>141</v>
      </c>
      <c r="C742" s="141" t="s">
        <v>142</v>
      </c>
      <c r="D742" s="143">
        <v>44562</v>
      </c>
      <c r="E742" s="143">
        <v>44926</v>
      </c>
      <c r="F742" s="141">
        <v>90</v>
      </c>
      <c r="G742" s="141">
        <v>71</v>
      </c>
      <c r="H742" s="141">
        <v>161</v>
      </c>
      <c r="I742" s="142">
        <v>41640</v>
      </c>
      <c r="J742" s="141"/>
      <c r="K742" s="141">
        <v>11798</v>
      </c>
    </row>
    <row r="743" spans="1:11" x14ac:dyDescent="0.25">
      <c r="A743" s="141" t="s">
        <v>866</v>
      </c>
      <c r="B743" s="141" t="s">
        <v>867</v>
      </c>
      <c r="C743" s="141" t="s">
        <v>142</v>
      </c>
      <c r="D743" s="143">
        <v>44562</v>
      </c>
      <c r="E743" s="143">
        <v>44926</v>
      </c>
      <c r="F743" s="141">
        <v>185</v>
      </c>
      <c r="G743" s="141">
        <v>100</v>
      </c>
      <c r="H743" s="141">
        <v>285</v>
      </c>
      <c r="I743" s="142">
        <v>44774</v>
      </c>
      <c r="J743" s="141"/>
      <c r="K743" s="141">
        <v>10294</v>
      </c>
    </row>
    <row r="744" spans="1:11" x14ac:dyDescent="0.25">
      <c r="A744" s="141" t="s">
        <v>868</v>
      </c>
      <c r="B744" s="141" t="s">
        <v>141</v>
      </c>
      <c r="C744" s="141" t="s">
        <v>142</v>
      </c>
      <c r="D744" s="143">
        <v>44562</v>
      </c>
      <c r="E744" s="143">
        <v>44926</v>
      </c>
      <c r="F744" s="141">
        <v>175</v>
      </c>
      <c r="G744" s="141">
        <v>97</v>
      </c>
      <c r="H744" s="141">
        <v>272</v>
      </c>
      <c r="I744" s="142">
        <v>44713</v>
      </c>
      <c r="J744" s="141"/>
      <c r="K744" s="141">
        <v>13600</v>
      </c>
    </row>
    <row r="745" spans="1:11" x14ac:dyDescent="0.25">
      <c r="A745" s="141" t="s">
        <v>868</v>
      </c>
      <c r="B745" s="141" t="s">
        <v>869</v>
      </c>
      <c r="C745" s="141" t="s">
        <v>142</v>
      </c>
      <c r="D745" s="143">
        <v>44562</v>
      </c>
      <c r="E745" s="143">
        <v>44926</v>
      </c>
      <c r="F745" s="141">
        <v>175</v>
      </c>
      <c r="G745" s="141">
        <v>97</v>
      </c>
      <c r="H745" s="141">
        <v>272</v>
      </c>
      <c r="I745" s="142">
        <v>44713</v>
      </c>
      <c r="J745" s="141"/>
      <c r="K745" s="141">
        <v>13596</v>
      </c>
    </row>
    <row r="746" spans="1:11" x14ac:dyDescent="0.25">
      <c r="A746" s="141" t="s">
        <v>870</v>
      </c>
      <c r="B746" s="141" t="s">
        <v>871</v>
      </c>
      <c r="C746" s="141" t="s">
        <v>142</v>
      </c>
      <c r="D746" s="143">
        <v>44682</v>
      </c>
      <c r="E746" s="143">
        <v>44895</v>
      </c>
      <c r="F746" s="141">
        <v>70</v>
      </c>
      <c r="G746" s="141">
        <v>55</v>
      </c>
      <c r="H746" s="141">
        <v>125</v>
      </c>
      <c r="I746" s="142">
        <v>40391</v>
      </c>
      <c r="J746" s="141"/>
      <c r="K746" s="141">
        <v>19019</v>
      </c>
    </row>
    <row r="747" spans="1:11" x14ac:dyDescent="0.25">
      <c r="A747" s="141" t="s">
        <v>870</v>
      </c>
      <c r="B747" s="141" t="s">
        <v>871</v>
      </c>
      <c r="C747" s="141" t="s">
        <v>158</v>
      </c>
      <c r="D747" s="143">
        <v>44896</v>
      </c>
      <c r="E747" s="143">
        <v>44681</v>
      </c>
      <c r="F747" s="141">
        <v>105</v>
      </c>
      <c r="G747" s="141">
        <v>59</v>
      </c>
      <c r="H747" s="141">
        <v>164</v>
      </c>
      <c r="I747" s="142">
        <v>40391</v>
      </c>
      <c r="J747" s="141"/>
      <c r="K747" s="141">
        <v>19019</v>
      </c>
    </row>
    <row r="748" spans="1:11" x14ac:dyDescent="0.25">
      <c r="A748" s="141" t="s">
        <v>872</v>
      </c>
      <c r="B748" s="141" t="s">
        <v>141</v>
      </c>
      <c r="C748" s="141" t="s">
        <v>142</v>
      </c>
      <c r="D748" s="143">
        <v>44562</v>
      </c>
      <c r="E748" s="143">
        <v>44926</v>
      </c>
      <c r="F748" s="141">
        <v>160</v>
      </c>
      <c r="G748" s="141">
        <v>65</v>
      </c>
      <c r="H748" s="141">
        <v>225</v>
      </c>
      <c r="I748" s="142">
        <v>44713</v>
      </c>
      <c r="J748" s="141"/>
      <c r="K748" s="141">
        <v>11896</v>
      </c>
    </row>
    <row r="749" spans="1:11" x14ac:dyDescent="0.25">
      <c r="A749" s="141" t="s">
        <v>872</v>
      </c>
      <c r="B749" s="141" t="s">
        <v>873</v>
      </c>
      <c r="C749" s="141" t="s">
        <v>142</v>
      </c>
      <c r="D749" s="143">
        <v>44562</v>
      </c>
      <c r="E749" s="143">
        <v>44926</v>
      </c>
      <c r="F749" s="141">
        <v>183</v>
      </c>
      <c r="G749" s="141">
        <v>122</v>
      </c>
      <c r="H749" s="141">
        <v>305</v>
      </c>
      <c r="I749" s="142">
        <v>44713</v>
      </c>
      <c r="J749" s="141"/>
      <c r="K749" s="141">
        <v>11399</v>
      </c>
    </row>
    <row r="750" spans="1:11" x14ac:dyDescent="0.25">
      <c r="A750" s="141" t="s">
        <v>872</v>
      </c>
      <c r="B750" s="141" t="s">
        <v>874</v>
      </c>
      <c r="C750" s="141" t="s">
        <v>142</v>
      </c>
      <c r="D750" s="143">
        <v>44562</v>
      </c>
      <c r="E750" s="143">
        <v>44926</v>
      </c>
      <c r="F750" s="141">
        <v>190</v>
      </c>
      <c r="G750" s="141">
        <v>85</v>
      </c>
      <c r="H750" s="141">
        <v>275</v>
      </c>
      <c r="I750" s="142">
        <v>44713</v>
      </c>
      <c r="J750" s="141"/>
      <c r="K750" s="141">
        <v>10352</v>
      </c>
    </row>
    <row r="751" spans="1:11" x14ac:dyDescent="0.25">
      <c r="A751" s="141" t="s">
        <v>872</v>
      </c>
      <c r="B751" s="141" t="s">
        <v>875</v>
      </c>
      <c r="C751" s="141" t="s">
        <v>142</v>
      </c>
      <c r="D751" s="143">
        <v>44562</v>
      </c>
      <c r="E751" s="143">
        <v>44926</v>
      </c>
      <c r="F751" s="141">
        <v>213</v>
      </c>
      <c r="G751" s="141">
        <v>82</v>
      </c>
      <c r="H751" s="141">
        <v>295</v>
      </c>
      <c r="I751" s="142">
        <v>44713</v>
      </c>
      <c r="J751" s="141"/>
      <c r="K751" s="141">
        <v>11401</v>
      </c>
    </row>
    <row r="752" spans="1:11" x14ac:dyDescent="0.25">
      <c r="A752" s="141" t="s">
        <v>872</v>
      </c>
      <c r="B752" s="141" t="s">
        <v>876</v>
      </c>
      <c r="C752" s="141" t="s">
        <v>142</v>
      </c>
      <c r="D752" s="143">
        <v>44562</v>
      </c>
      <c r="E752" s="143">
        <v>44926</v>
      </c>
      <c r="F752" s="141">
        <v>208</v>
      </c>
      <c r="G752" s="141">
        <v>103</v>
      </c>
      <c r="H752" s="141">
        <v>311</v>
      </c>
      <c r="I752" s="142">
        <v>44713</v>
      </c>
      <c r="J752" s="141"/>
      <c r="K752" s="141">
        <v>11032</v>
      </c>
    </row>
    <row r="753" spans="1:11" x14ac:dyDescent="0.25">
      <c r="A753" s="141" t="s">
        <v>872</v>
      </c>
      <c r="B753" s="141" t="s">
        <v>877</v>
      </c>
      <c r="C753" s="141" t="s">
        <v>142</v>
      </c>
      <c r="D753" s="143">
        <v>44562</v>
      </c>
      <c r="E753" s="143">
        <v>44926</v>
      </c>
      <c r="F753" s="141">
        <v>212</v>
      </c>
      <c r="G753" s="141">
        <v>135</v>
      </c>
      <c r="H753" s="141">
        <v>347</v>
      </c>
      <c r="I753" s="142">
        <v>44713</v>
      </c>
      <c r="J753" s="141"/>
      <c r="K753" s="141">
        <v>10351</v>
      </c>
    </row>
    <row r="754" spans="1:11" x14ac:dyDescent="0.25">
      <c r="A754" s="141" t="s">
        <v>872</v>
      </c>
      <c r="B754" s="141" t="s">
        <v>878</v>
      </c>
      <c r="C754" s="141" t="s">
        <v>142</v>
      </c>
      <c r="D754" s="143">
        <v>44562</v>
      </c>
      <c r="E754" s="143">
        <v>44926</v>
      </c>
      <c r="F754" s="141">
        <v>195</v>
      </c>
      <c r="G754" s="141">
        <v>104</v>
      </c>
      <c r="H754" s="141">
        <v>299</v>
      </c>
      <c r="I754" s="142">
        <v>44713</v>
      </c>
      <c r="J754" s="141"/>
      <c r="K754" s="141">
        <v>10353</v>
      </c>
    </row>
    <row r="755" spans="1:11" x14ac:dyDescent="0.25">
      <c r="A755" s="141" t="s">
        <v>872</v>
      </c>
      <c r="B755" s="141" t="s">
        <v>879</v>
      </c>
      <c r="C755" s="141" t="s">
        <v>142</v>
      </c>
      <c r="D755" s="143">
        <v>44562</v>
      </c>
      <c r="E755" s="143">
        <v>44926</v>
      </c>
      <c r="F755" s="141">
        <v>153</v>
      </c>
      <c r="G755" s="141">
        <v>63</v>
      </c>
      <c r="H755" s="141">
        <v>216</v>
      </c>
      <c r="I755" s="142">
        <v>44713</v>
      </c>
      <c r="J755" s="141"/>
      <c r="K755" s="141">
        <v>11405</v>
      </c>
    </row>
    <row r="756" spans="1:11" x14ac:dyDescent="0.25">
      <c r="A756" s="141" t="s">
        <v>880</v>
      </c>
      <c r="B756" s="141" t="s">
        <v>141</v>
      </c>
      <c r="C756" s="141" t="s">
        <v>142</v>
      </c>
      <c r="D756" s="143">
        <v>44562</v>
      </c>
      <c r="E756" s="143">
        <v>44926</v>
      </c>
      <c r="F756" s="141">
        <v>189</v>
      </c>
      <c r="G756" s="141">
        <v>114</v>
      </c>
      <c r="H756" s="141">
        <v>303</v>
      </c>
      <c r="I756" s="142">
        <v>41791</v>
      </c>
      <c r="J756" s="141"/>
      <c r="K756" s="141">
        <v>11870</v>
      </c>
    </row>
    <row r="757" spans="1:11" x14ac:dyDescent="0.25">
      <c r="A757" s="141" t="s">
        <v>880</v>
      </c>
      <c r="B757" s="141" t="s">
        <v>881</v>
      </c>
      <c r="C757" s="141" t="s">
        <v>142</v>
      </c>
      <c r="D757" s="143">
        <v>44562</v>
      </c>
      <c r="E757" s="143">
        <v>44926</v>
      </c>
      <c r="F757" s="141">
        <v>220</v>
      </c>
      <c r="G757" s="141">
        <v>86</v>
      </c>
      <c r="H757" s="141">
        <v>306</v>
      </c>
      <c r="I757" s="142">
        <v>44501</v>
      </c>
      <c r="J757" s="141"/>
      <c r="K757" s="141">
        <v>10404</v>
      </c>
    </row>
    <row r="758" spans="1:11" x14ac:dyDescent="0.25">
      <c r="A758" s="141" t="s">
        <v>880</v>
      </c>
      <c r="B758" s="141" t="s">
        <v>882</v>
      </c>
      <c r="C758" s="141" t="s">
        <v>142</v>
      </c>
      <c r="D758" s="143">
        <v>44562</v>
      </c>
      <c r="E758" s="143">
        <v>44926</v>
      </c>
      <c r="F758" s="141">
        <v>189</v>
      </c>
      <c r="G758" s="141">
        <v>114</v>
      </c>
      <c r="H758" s="141">
        <v>303</v>
      </c>
      <c r="I758" s="142">
        <v>41791</v>
      </c>
      <c r="J758" s="141"/>
      <c r="K758" s="141">
        <v>19020</v>
      </c>
    </row>
    <row r="759" spans="1:11" x14ac:dyDescent="0.25">
      <c r="A759" s="141" t="s">
        <v>883</v>
      </c>
      <c r="B759" s="141" t="s">
        <v>141</v>
      </c>
      <c r="C759" s="141" t="s">
        <v>142</v>
      </c>
      <c r="D759" s="143">
        <v>44562</v>
      </c>
      <c r="E759" s="143">
        <v>44926</v>
      </c>
      <c r="F759" s="141">
        <v>81</v>
      </c>
      <c r="G759" s="141">
        <v>62</v>
      </c>
      <c r="H759" s="141">
        <v>143</v>
      </c>
      <c r="I759" s="142">
        <v>44774</v>
      </c>
      <c r="J759" s="141"/>
      <c r="K759" s="141">
        <v>11847</v>
      </c>
    </row>
    <row r="760" spans="1:11" x14ac:dyDescent="0.25">
      <c r="A760" s="141" t="s">
        <v>883</v>
      </c>
      <c r="B760" s="141" t="s">
        <v>884</v>
      </c>
      <c r="C760" s="141" t="s">
        <v>142</v>
      </c>
      <c r="D760" s="143">
        <v>44562</v>
      </c>
      <c r="E760" s="143">
        <v>44926</v>
      </c>
      <c r="F760" s="141">
        <v>104</v>
      </c>
      <c r="G760" s="141">
        <v>58</v>
      </c>
      <c r="H760" s="141">
        <v>162</v>
      </c>
      <c r="I760" s="142">
        <v>44774</v>
      </c>
      <c r="J760" s="141"/>
      <c r="K760" s="141">
        <v>12806</v>
      </c>
    </row>
    <row r="761" spans="1:11" x14ac:dyDescent="0.25">
      <c r="A761" s="141" t="s">
        <v>883</v>
      </c>
      <c r="B761" s="141" t="s">
        <v>885</v>
      </c>
      <c r="C761" s="141" t="s">
        <v>142</v>
      </c>
      <c r="D761" s="143">
        <v>44562</v>
      </c>
      <c r="E761" s="143">
        <v>44926</v>
      </c>
      <c r="F761" s="141">
        <v>92</v>
      </c>
      <c r="G761" s="141">
        <v>62</v>
      </c>
      <c r="H761" s="141">
        <v>154</v>
      </c>
      <c r="I761" s="142">
        <v>44774</v>
      </c>
      <c r="J761" s="141"/>
      <c r="K761" s="141">
        <v>19950</v>
      </c>
    </row>
    <row r="762" spans="1:11" x14ac:dyDescent="0.25">
      <c r="A762" s="141" t="s">
        <v>883</v>
      </c>
      <c r="B762" s="141" t="s">
        <v>886</v>
      </c>
      <c r="C762" s="141" t="s">
        <v>142</v>
      </c>
      <c r="D762" s="143">
        <v>44562</v>
      </c>
      <c r="E762" s="143">
        <v>44926</v>
      </c>
      <c r="F762" s="141">
        <v>108</v>
      </c>
      <c r="G762" s="141">
        <v>65</v>
      </c>
      <c r="H762" s="141">
        <v>173</v>
      </c>
      <c r="I762" s="142">
        <v>44774</v>
      </c>
      <c r="J762" s="141"/>
      <c r="K762" s="141">
        <v>15052</v>
      </c>
    </row>
    <row r="763" spans="1:11" x14ac:dyDescent="0.25">
      <c r="A763" s="141" t="s">
        <v>883</v>
      </c>
      <c r="B763" s="141" t="s">
        <v>887</v>
      </c>
      <c r="C763" s="141" t="s">
        <v>142</v>
      </c>
      <c r="D763" s="143">
        <v>44562</v>
      </c>
      <c r="E763" s="143">
        <v>44926</v>
      </c>
      <c r="F763" s="141">
        <v>131</v>
      </c>
      <c r="G763" s="141">
        <v>65</v>
      </c>
      <c r="H763" s="141">
        <v>196</v>
      </c>
      <c r="I763" s="142">
        <v>44774</v>
      </c>
      <c r="J763" s="141"/>
      <c r="K763" s="141">
        <v>10405</v>
      </c>
    </row>
    <row r="764" spans="1:11" x14ac:dyDescent="0.25">
      <c r="A764" s="141" t="s">
        <v>888</v>
      </c>
      <c r="B764" s="141" t="s">
        <v>889</v>
      </c>
      <c r="C764" s="141" t="s">
        <v>142</v>
      </c>
      <c r="D764" s="143">
        <v>44562</v>
      </c>
      <c r="E764" s="143">
        <v>44926</v>
      </c>
      <c r="F764" s="141">
        <v>148</v>
      </c>
      <c r="G764" s="141">
        <v>101</v>
      </c>
      <c r="H764" s="141">
        <v>249</v>
      </c>
      <c r="I764" s="142">
        <v>41153</v>
      </c>
      <c r="J764" s="141"/>
      <c r="K764" s="141">
        <v>11696</v>
      </c>
    </row>
    <row r="765" spans="1:11" x14ac:dyDescent="0.25">
      <c r="A765" s="141" t="s">
        <v>890</v>
      </c>
      <c r="B765" s="141" t="s">
        <v>141</v>
      </c>
      <c r="C765" s="141" t="s">
        <v>142</v>
      </c>
      <c r="D765" s="143">
        <v>44562</v>
      </c>
      <c r="E765" s="143">
        <v>44926</v>
      </c>
      <c r="F765" s="141">
        <v>153</v>
      </c>
      <c r="G765" s="141">
        <v>90</v>
      </c>
      <c r="H765" s="141">
        <v>243</v>
      </c>
      <c r="I765" s="142">
        <v>43405</v>
      </c>
      <c r="J765" s="141"/>
      <c r="K765" s="141">
        <v>11814</v>
      </c>
    </row>
    <row r="766" spans="1:11" x14ac:dyDescent="0.25">
      <c r="A766" s="141" t="s">
        <v>890</v>
      </c>
      <c r="B766" s="141" t="s">
        <v>891</v>
      </c>
      <c r="C766" s="141" t="s">
        <v>142</v>
      </c>
      <c r="D766" s="143">
        <v>44562</v>
      </c>
      <c r="E766" s="143">
        <v>44926</v>
      </c>
      <c r="F766" s="141">
        <v>204</v>
      </c>
      <c r="G766" s="141">
        <v>111</v>
      </c>
      <c r="H766" s="141">
        <v>315</v>
      </c>
      <c r="I766" s="142">
        <v>44743</v>
      </c>
      <c r="J766" s="141"/>
      <c r="K766" s="141">
        <v>10355</v>
      </c>
    </row>
    <row r="767" spans="1:11" x14ac:dyDescent="0.25">
      <c r="A767" s="141" t="s">
        <v>890</v>
      </c>
      <c r="B767" s="141" t="s">
        <v>892</v>
      </c>
      <c r="C767" s="141" t="s">
        <v>142</v>
      </c>
      <c r="D767" s="143">
        <v>44562</v>
      </c>
      <c r="E767" s="143">
        <v>44926</v>
      </c>
      <c r="F767" s="141">
        <v>160</v>
      </c>
      <c r="G767" s="141">
        <v>113</v>
      </c>
      <c r="H767" s="141">
        <v>273</v>
      </c>
      <c r="I767" s="142">
        <v>43405</v>
      </c>
      <c r="J767" s="141"/>
      <c r="K767" s="141">
        <v>11034</v>
      </c>
    </row>
    <row r="768" spans="1:11" x14ac:dyDescent="0.25">
      <c r="A768" s="141" t="s">
        <v>893</v>
      </c>
      <c r="B768" s="141" t="s">
        <v>141</v>
      </c>
      <c r="C768" s="141" t="s">
        <v>142</v>
      </c>
      <c r="D768" s="143">
        <v>44562</v>
      </c>
      <c r="E768" s="143">
        <v>44926</v>
      </c>
      <c r="F768" s="141">
        <v>173</v>
      </c>
      <c r="G768" s="141">
        <v>109</v>
      </c>
      <c r="H768" s="141">
        <v>282</v>
      </c>
      <c r="I768" s="142">
        <v>44713</v>
      </c>
      <c r="J768" s="141"/>
      <c r="K768" s="141">
        <v>11776</v>
      </c>
    </row>
    <row r="769" spans="1:11" x14ac:dyDescent="0.25">
      <c r="A769" s="141" t="s">
        <v>893</v>
      </c>
      <c r="B769" s="141" t="s">
        <v>894</v>
      </c>
      <c r="C769" s="141" t="s">
        <v>142</v>
      </c>
      <c r="D769" s="143">
        <v>44562</v>
      </c>
      <c r="E769" s="143">
        <v>44926</v>
      </c>
      <c r="F769" s="141">
        <v>410</v>
      </c>
      <c r="G769" s="141">
        <v>137</v>
      </c>
      <c r="H769" s="141">
        <v>547</v>
      </c>
      <c r="I769" s="142">
        <v>44713</v>
      </c>
      <c r="J769" s="141"/>
      <c r="K769" s="141">
        <v>10180</v>
      </c>
    </row>
    <row r="770" spans="1:11" x14ac:dyDescent="0.25">
      <c r="A770" s="141" t="s">
        <v>893</v>
      </c>
      <c r="B770" s="141" t="s">
        <v>895</v>
      </c>
      <c r="C770" s="141" t="s">
        <v>142</v>
      </c>
      <c r="D770" s="143">
        <v>44562</v>
      </c>
      <c r="E770" s="143">
        <v>44926</v>
      </c>
      <c r="F770" s="141">
        <v>147</v>
      </c>
      <c r="G770" s="141">
        <v>109</v>
      </c>
      <c r="H770" s="141">
        <v>256</v>
      </c>
      <c r="I770" s="142">
        <v>44713</v>
      </c>
      <c r="J770" s="141"/>
      <c r="K770" s="141">
        <v>11513</v>
      </c>
    </row>
    <row r="771" spans="1:11" x14ac:dyDescent="0.25">
      <c r="A771" s="141" t="s">
        <v>893</v>
      </c>
      <c r="B771" s="141" t="s">
        <v>896</v>
      </c>
      <c r="C771" s="141" t="s">
        <v>142</v>
      </c>
      <c r="D771" s="143">
        <v>44562</v>
      </c>
      <c r="E771" s="143">
        <v>44926</v>
      </c>
      <c r="F771" s="141">
        <v>196</v>
      </c>
      <c r="G771" s="141">
        <v>103</v>
      </c>
      <c r="H771" s="141">
        <v>299</v>
      </c>
      <c r="I771" s="142">
        <v>44713</v>
      </c>
      <c r="J771" s="141"/>
      <c r="K771" s="141">
        <v>13545</v>
      </c>
    </row>
    <row r="772" spans="1:11" x14ac:dyDescent="0.25">
      <c r="A772" s="141" t="s">
        <v>893</v>
      </c>
      <c r="B772" s="141" t="s">
        <v>897</v>
      </c>
      <c r="C772" s="141" t="s">
        <v>142</v>
      </c>
      <c r="D772" s="143">
        <v>44562</v>
      </c>
      <c r="E772" s="143">
        <v>44926</v>
      </c>
      <c r="F772" s="141">
        <v>162</v>
      </c>
      <c r="G772" s="141">
        <v>117</v>
      </c>
      <c r="H772" s="141">
        <v>279</v>
      </c>
      <c r="I772" s="142">
        <v>44713</v>
      </c>
      <c r="J772" s="141"/>
      <c r="K772" s="141">
        <v>11519</v>
      </c>
    </row>
    <row r="773" spans="1:11" x14ac:dyDescent="0.25">
      <c r="A773" s="141" t="s">
        <v>893</v>
      </c>
      <c r="B773" s="141" t="s">
        <v>898</v>
      </c>
      <c r="C773" s="141" t="s">
        <v>142</v>
      </c>
      <c r="D773" s="143">
        <v>44562</v>
      </c>
      <c r="E773" s="143">
        <v>44926</v>
      </c>
      <c r="F773" s="141">
        <v>290</v>
      </c>
      <c r="G773" s="141">
        <v>142</v>
      </c>
      <c r="H773" s="141">
        <v>432</v>
      </c>
      <c r="I773" s="142">
        <v>44713</v>
      </c>
      <c r="J773" s="141"/>
      <c r="K773" s="141">
        <v>11510</v>
      </c>
    </row>
    <row r="774" spans="1:11" x14ac:dyDescent="0.25">
      <c r="A774" s="141" t="s">
        <v>893</v>
      </c>
      <c r="B774" s="141" t="s">
        <v>899</v>
      </c>
      <c r="C774" s="141" t="s">
        <v>142</v>
      </c>
      <c r="D774" s="143">
        <v>44562</v>
      </c>
      <c r="E774" s="143">
        <v>44926</v>
      </c>
      <c r="F774" s="141">
        <v>179</v>
      </c>
      <c r="G774" s="141">
        <v>97</v>
      </c>
      <c r="H774" s="141">
        <v>276</v>
      </c>
      <c r="I774" s="142">
        <v>44713</v>
      </c>
      <c r="J774" s="141"/>
      <c r="K774" s="141">
        <v>11520</v>
      </c>
    </row>
    <row r="775" spans="1:11" x14ac:dyDescent="0.25">
      <c r="A775" s="141" t="s">
        <v>893</v>
      </c>
      <c r="B775" s="141" t="s">
        <v>900</v>
      </c>
      <c r="C775" s="141" t="s">
        <v>142</v>
      </c>
      <c r="D775" s="143">
        <v>44562</v>
      </c>
      <c r="E775" s="143">
        <v>44926</v>
      </c>
      <c r="F775" s="141">
        <v>255</v>
      </c>
      <c r="G775" s="141">
        <v>142</v>
      </c>
      <c r="H775" s="141">
        <v>397</v>
      </c>
      <c r="I775" s="142">
        <v>44713</v>
      </c>
      <c r="J775" s="141">
        <v>7</v>
      </c>
      <c r="K775" s="141">
        <v>11515</v>
      </c>
    </row>
    <row r="776" spans="1:11" x14ac:dyDescent="0.25">
      <c r="A776" s="141" t="s">
        <v>893</v>
      </c>
      <c r="B776" s="141" t="s">
        <v>901</v>
      </c>
      <c r="C776" s="141" t="s">
        <v>142</v>
      </c>
      <c r="D776" s="143">
        <v>44562</v>
      </c>
      <c r="E776" s="143">
        <v>44926</v>
      </c>
      <c r="F776" s="141">
        <v>255</v>
      </c>
      <c r="G776" s="141">
        <v>142</v>
      </c>
      <c r="H776" s="141">
        <v>397</v>
      </c>
      <c r="I776" s="142">
        <v>44713</v>
      </c>
      <c r="J776" s="141">
        <v>7</v>
      </c>
      <c r="K776" s="141">
        <v>10181</v>
      </c>
    </row>
    <row r="777" spans="1:11" x14ac:dyDescent="0.25">
      <c r="A777" s="141" t="s">
        <v>893</v>
      </c>
      <c r="B777" s="141" t="s">
        <v>902</v>
      </c>
      <c r="C777" s="141" t="s">
        <v>142</v>
      </c>
      <c r="D777" s="143">
        <v>44562</v>
      </c>
      <c r="E777" s="143">
        <v>44926</v>
      </c>
      <c r="F777" s="141">
        <v>438</v>
      </c>
      <c r="G777" s="141">
        <v>182</v>
      </c>
      <c r="H777" s="141">
        <v>620</v>
      </c>
      <c r="I777" s="142">
        <v>44713</v>
      </c>
      <c r="J777" s="141"/>
      <c r="K777" s="141">
        <v>10938</v>
      </c>
    </row>
    <row r="778" spans="1:11" x14ac:dyDescent="0.25">
      <c r="A778" s="141" t="s">
        <v>893</v>
      </c>
      <c r="B778" s="141" t="s">
        <v>903</v>
      </c>
      <c r="C778" s="141" t="s">
        <v>142</v>
      </c>
      <c r="D778" s="143">
        <v>44562</v>
      </c>
      <c r="E778" s="143">
        <v>44926</v>
      </c>
      <c r="F778" s="141">
        <v>309</v>
      </c>
      <c r="G778" s="141">
        <v>123</v>
      </c>
      <c r="H778" s="141">
        <v>432</v>
      </c>
      <c r="I778" s="142">
        <v>44713</v>
      </c>
      <c r="J778" s="141"/>
      <c r="K778" s="141">
        <v>10179</v>
      </c>
    </row>
    <row r="779" spans="1:11" x14ac:dyDescent="0.25">
      <c r="A779" s="141" t="s">
        <v>893</v>
      </c>
      <c r="B779" s="141" t="s">
        <v>904</v>
      </c>
      <c r="C779" s="141" t="s">
        <v>142</v>
      </c>
      <c r="D779" s="143">
        <v>44562</v>
      </c>
      <c r="E779" s="143">
        <v>44926</v>
      </c>
      <c r="F779" s="141">
        <v>154</v>
      </c>
      <c r="G779" s="141">
        <v>109</v>
      </c>
      <c r="H779" s="141">
        <v>263</v>
      </c>
      <c r="I779" s="142">
        <v>44713</v>
      </c>
      <c r="J779" s="141"/>
      <c r="K779" s="141">
        <v>11521</v>
      </c>
    </row>
    <row r="780" spans="1:11" x14ac:dyDescent="0.25">
      <c r="A780" s="141" t="s">
        <v>909</v>
      </c>
      <c r="B780" s="141" t="s">
        <v>910</v>
      </c>
      <c r="C780" s="141" t="s">
        <v>142</v>
      </c>
      <c r="D780" s="143">
        <v>44562</v>
      </c>
      <c r="E780" s="143">
        <v>44926</v>
      </c>
      <c r="F780" s="141">
        <v>192</v>
      </c>
      <c r="G780" s="141">
        <v>97</v>
      </c>
      <c r="H780" s="141">
        <v>289</v>
      </c>
      <c r="I780" s="142">
        <v>39630</v>
      </c>
      <c r="J780" s="141"/>
      <c r="K780" s="141">
        <v>11697</v>
      </c>
    </row>
    <row r="781" spans="1:11" x14ac:dyDescent="0.25">
      <c r="A781" s="141" t="s">
        <v>911</v>
      </c>
      <c r="B781" s="141" t="s">
        <v>141</v>
      </c>
      <c r="C781" s="141" t="s">
        <v>142</v>
      </c>
      <c r="D781" s="143">
        <v>44562</v>
      </c>
      <c r="E781" s="143">
        <v>44926</v>
      </c>
      <c r="F781" s="141">
        <v>109</v>
      </c>
      <c r="G781" s="141">
        <v>88</v>
      </c>
      <c r="H781" s="141">
        <v>197</v>
      </c>
      <c r="I781" s="142">
        <v>44713</v>
      </c>
      <c r="J781" s="141"/>
      <c r="K781" s="141">
        <v>11871</v>
      </c>
    </row>
    <row r="782" spans="1:11" x14ac:dyDescent="0.25">
      <c r="A782" s="141" t="s">
        <v>911</v>
      </c>
      <c r="B782" s="141" t="s">
        <v>912</v>
      </c>
      <c r="C782" s="141" t="s">
        <v>142</v>
      </c>
      <c r="D782" s="143">
        <v>44562</v>
      </c>
      <c r="E782" s="143">
        <v>44926</v>
      </c>
      <c r="F782" s="141">
        <v>236</v>
      </c>
      <c r="G782" s="141">
        <v>158</v>
      </c>
      <c r="H782" s="141">
        <v>394</v>
      </c>
      <c r="I782" s="142">
        <v>44713</v>
      </c>
      <c r="J782" s="141"/>
      <c r="K782" s="141">
        <v>10296</v>
      </c>
    </row>
    <row r="783" spans="1:11" x14ac:dyDescent="0.25">
      <c r="A783" s="141" t="s">
        <v>911</v>
      </c>
      <c r="B783" s="141" t="s">
        <v>913</v>
      </c>
      <c r="C783" s="141" t="s">
        <v>142</v>
      </c>
      <c r="D783" s="143">
        <v>44562</v>
      </c>
      <c r="E783" s="143">
        <v>44926</v>
      </c>
      <c r="F783" s="141">
        <v>163</v>
      </c>
      <c r="G783" s="141">
        <v>114</v>
      </c>
      <c r="H783" s="141">
        <v>277</v>
      </c>
      <c r="I783" s="142">
        <v>44713</v>
      </c>
      <c r="J783" s="141"/>
      <c r="K783" s="141">
        <v>10297</v>
      </c>
    </row>
    <row r="784" spans="1:11" x14ac:dyDescent="0.25">
      <c r="A784" s="141" t="s">
        <v>911</v>
      </c>
      <c r="B784" s="141" t="s">
        <v>914</v>
      </c>
      <c r="C784" s="141" t="s">
        <v>142</v>
      </c>
      <c r="D784" s="143">
        <v>44562</v>
      </c>
      <c r="E784" s="143">
        <v>44926</v>
      </c>
      <c r="F784" s="141">
        <v>125</v>
      </c>
      <c r="G784" s="141">
        <v>106</v>
      </c>
      <c r="H784" s="141">
        <v>231</v>
      </c>
      <c r="I784" s="142">
        <v>44713</v>
      </c>
      <c r="J784" s="141"/>
      <c r="K784" s="141">
        <v>12518</v>
      </c>
    </row>
    <row r="785" spans="1:11" x14ac:dyDescent="0.25">
      <c r="A785" s="141" t="s">
        <v>911</v>
      </c>
      <c r="B785" s="141" t="s">
        <v>915</v>
      </c>
      <c r="C785" s="141" t="s">
        <v>142</v>
      </c>
      <c r="D785" s="143">
        <v>44562</v>
      </c>
      <c r="E785" s="143">
        <v>44926</v>
      </c>
      <c r="F785" s="141">
        <v>269</v>
      </c>
      <c r="G785" s="141">
        <v>122</v>
      </c>
      <c r="H785" s="141">
        <v>391</v>
      </c>
      <c r="I785" s="142">
        <v>44713</v>
      </c>
      <c r="J785" s="141"/>
      <c r="K785" s="141">
        <v>12313</v>
      </c>
    </row>
    <row r="786" spans="1:11" x14ac:dyDescent="0.25">
      <c r="A786" s="141" t="s">
        <v>911</v>
      </c>
      <c r="B786" s="141" t="s">
        <v>1270</v>
      </c>
      <c r="C786" s="141" t="s">
        <v>142</v>
      </c>
      <c r="D786" s="143">
        <v>44562</v>
      </c>
      <c r="E786" s="143">
        <v>44926</v>
      </c>
      <c r="F786" s="141">
        <v>128</v>
      </c>
      <c r="G786" s="141">
        <v>107</v>
      </c>
      <c r="H786" s="141">
        <v>235</v>
      </c>
      <c r="I786" s="142">
        <v>44713</v>
      </c>
      <c r="J786" s="141"/>
      <c r="K786" s="141">
        <v>12311</v>
      </c>
    </row>
    <row r="787" spans="1:11" x14ac:dyDescent="0.25">
      <c r="A787" s="141" t="s">
        <v>911</v>
      </c>
      <c r="B787" s="141" t="s">
        <v>916</v>
      </c>
      <c r="C787" s="141" t="s">
        <v>142</v>
      </c>
      <c r="D787" s="143">
        <v>44562</v>
      </c>
      <c r="E787" s="143">
        <v>44926</v>
      </c>
      <c r="F787" s="141">
        <v>178</v>
      </c>
      <c r="G787" s="141">
        <v>105</v>
      </c>
      <c r="H787" s="141">
        <v>283</v>
      </c>
      <c r="I787" s="142">
        <v>44713</v>
      </c>
      <c r="J787" s="141"/>
      <c r="K787" s="141">
        <v>10295</v>
      </c>
    </row>
    <row r="788" spans="1:11" x14ac:dyDescent="0.25">
      <c r="A788" s="141" t="s">
        <v>917</v>
      </c>
      <c r="B788" s="141" t="s">
        <v>141</v>
      </c>
      <c r="C788" s="141" t="s">
        <v>142</v>
      </c>
      <c r="D788" s="143">
        <v>44562</v>
      </c>
      <c r="E788" s="143">
        <v>44926</v>
      </c>
      <c r="F788" s="141">
        <v>98</v>
      </c>
      <c r="G788" s="141">
        <v>55</v>
      </c>
      <c r="H788" s="141">
        <v>153</v>
      </c>
      <c r="I788" s="142">
        <v>40634</v>
      </c>
      <c r="J788" s="141"/>
      <c r="K788" s="141">
        <v>11872</v>
      </c>
    </row>
    <row r="789" spans="1:11" x14ac:dyDescent="0.25">
      <c r="A789" s="141" t="s">
        <v>917</v>
      </c>
      <c r="B789" s="141" t="s">
        <v>918</v>
      </c>
      <c r="C789" s="141" t="s">
        <v>142</v>
      </c>
      <c r="D789" s="143">
        <v>44562</v>
      </c>
      <c r="E789" s="143">
        <v>44926</v>
      </c>
      <c r="F789" s="141">
        <v>116</v>
      </c>
      <c r="G789" s="141">
        <v>65</v>
      </c>
      <c r="H789" s="141">
        <v>181</v>
      </c>
      <c r="I789" s="142">
        <v>40634</v>
      </c>
      <c r="J789" s="141"/>
      <c r="K789" s="141">
        <v>12695</v>
      </c>
    </row>
    <row r="790" spans="1:11" x14ac:dyDescent="0.25">
      <c r="A790" s="141" t="s">
        <v>917</v>
      </c>
      <c r="B790" s="141" t="s">
        <v>919</v>
      </c>
      <c r="C790" s="141" t="s">
        <v>142</v>
      </c>
      <c r="D790" s="143">
        <v>44562</v>
      </c>
      <c r="E790" s="143">
        <v>44926</v>
      </c>
      <c r="F790" s="141">
        <v>172</v>
      </c>
      <c r="G790" s="141">
        <v>93</v>
      </c>
      <c r="H790" s="141">
        <v>265</v>
      </c>
      <c r="I790" s="142">
        <v>44501</v>
      </c>
      <c r="J790" s="141"/>
      <c r="K790" s="141">
        <v>10089</v>
      </c>
    </row>
    <row r="791" spans="1:11" x14ac:dyDescent="0.25">
      <c r="A791" s="141" t="s">
        <v>917</v>
      </c>
      <c r="B791" s="141" t="s">
        <v>920</v>
      </c>
      <c r="C791" s="141" t="s">
        <v>142</v>
      </c>
      <c r="D791" s="143">
        <v>44562</v>
      </c>
      <c r="E791" s="143">
        <v>44926</v>
      </c>
      <c r="F791" s="141">
        <v>242</v>
      </c>
      <c r="G791" s="141">
        <v>70</v>
      </c>
      <c r="H791" s="141">
        <v>312</v>
      </c>
      <c r="I791" s="142">
        <v>40664</v>
      </c>
      <c r="J791" s="141"/>
      <c r="K791" s="141">
        <v>12696</v>
      </c>
    </row>
    <row r="792" spans="1:11" x14ac:dyDescent="0.25">
      <c r="A792" s="141" t="s">
        <v>921</v>
      </c>
      <c r="B792" s="141" t="s">
        <v>141</v>
      </c>
      <c r="C792" s="141" t="s">
        <v>142</v>
      </c>
      <c r="D792" s="143">
        <v>44562</v>
      </c>
      <c r="E792" s="143">
        <v>44926</v>
      </c>
      <c r="F792" s="141">
        <v>99</v>
      </c>
      <c r="G792" s="141">
        <v>57</v>
      </c>
      <c r="H792" s="141">
        <v>156</v>
      </c>
      <c r="I792" s="142">
        <v>40725</v>
      </c>
      <c r="J792" s="141"/>
      <c r="K792" s="141">
        <v>11844</v>
      </c>
    </row>
    <row r="793" spans="1:11" x14ac:dyDescent="0.25">
      <c r="A793" s="141" t="s">
        <v>921</v>
      </c>
      <c r="B793" s="141" t="s">
        <v>922</v>
      </c>
      <c r="C793" s="141" t="s">
        <v>142</v>
      </c>
      <c r="D793" s="143">
        <v>44562</v>
      </c>
      <c r="E793" s="143">
        <v>44926</v>
      </c>
      <c r="F793" s="141">
        <v>177</v>
      </c>
      <c r="G793" s="141">
        <v>84</v>
      </c>
      <c r="H793" s="141">
        <v>261</v>
      </c>
      <c r="I793" s="142">
        <v>44713</v>
      </c>
      <c r="J793" s="141"/>
      <c r="K793" s="141">
        <v>10406</v>
      </c>
    </row>
    <row r="794" spans="1:11" x14ac:dyDescent="0.25">
      <c r="A794" s="141" t="s">
        <v>923</v>
      </c>
      <c r="B794" s="141" t="s">
        <v>141</v>
      </c>
      <c r="C794" s="141" t="s">
        <v>142</v>
      </c>
      <c r="D794" s="143">
        <v>44562</v>
      </c>
      <c r="E794" s="143">
        <v>44926</v>
      </c>
      <c r="F794" s="141">
        <v>318</v>
      </c>
      <c r="G794" s="141">
        <v>131</v>
      </c>
      <c r="H794" s="141">
        <v>449</v>
      </c>
      <c r="I794" s="142">
        <v>42278</v>
      </c>
      <c r="J794" s="141">
        <v>2</v>
      </c>
      <c r="K794" s="141">
        <v>11902</v>
      </c>
    </row>
    <row r="795" spans="1:11" x14ac:dyDescent="0.25">
      <c r="A795" s="141" t="s">
        <v>923</v>
      </c>
      <c r="B795" s="141" t="s">
        <v>924</v>
      </c>
      <c r="C795" s="141" t="s">
        <v>142</v>
      </c>
      <c r="D795" s="143">
        <v>44562</v>
      </c>
      <c r="E795" s="143">
        <v>44926</v>
      </c>
      <c r="F795" s="141">
        <v>265</v>
      </c>
      <c r="G795" s="141">
        <v>139</v>
      </c>
      <c r="H795" s="141">
        <v>404</v>
      </c>
      <c r="I795" s="142">
        <v>44562</v>
      </c>
      <c r="J795" s="141"/>
      <c r="K795" s="141">
        <v>10741</v>
      </c>
    </row>
    <row r="796" spans="1:11" x14ac:dyDescent="0.25">
      <c r="A796" s="141" t="s">
        <v>923</v>
      </c>
      <c r="B796" s="141" t="s">
        <v>925</v>
      </c>
      <c r="C796" s="141" t="s">
        <v>142</v>
      </c>
      <c r="D796" s="143">
        <v>44562</v>
      </c>
      <c r="E796" s="143">
        <v>44926</v>
      </c>
      <c r="F796" s="141">
        <v>265</v>
      </c>
      <c r="G796" s="141">
        <v>113</v>
      </c>
      <c r="H796" s="141">
        <v>378</v>
      </c>
      <c r="I796" s="142">
        <v>41913</v>
      </c>
      <c r="J796" s="141">
        <v>2</v>
      </c>
      <c r="K796" s="141">
        <v>10743</v>
      </c>
    </row>
    <row r="797" spans="1:11" x14ac:dyDescent="0.25">
      <c r="A797" s="141" t="s">
        <v>923</v>
      </c>
      <c r="B797" s="141" t="s">
        <v>926</v>
      </c>
      <c r="C797" s="141" t="s">
        <v>142</v>
      </c>
      <c r="D797" s="143">
        <v>44562</v>
      </c>
      <c r="E797" s="143">
        <v>44926</v>
      </c>
      <c r="F797" s="141">
        <v>285</v>
      </c>
      <c r="G797" s="141">
        <v>167</v>
      </c>
      <c r="H797" s="141">
        <v>452</v>
      </c>
      <c r="I797" s="142">
        <v>44682</v>
      </c>
      <c r="J797" s="141"/>
      <c r="K797" s="141">
        <v>10744</v>
      </c>
    </row>
    <row r="798" spans="1:11" x14ac:dyDescent="0.25">
      <c r="A798" s="141" t="s">
        <v>923</v>
      </c>
      <c r="B798" s="141" t="s">
        <v>927</v>
      </c>
      <c r="C798" s="141" t="s">
        <v>142</v>
      </c>
      <c r="D798" s="143">
        <v>44562</v>
      </c>
      <c r="E798" s="143">
        <v>44926</v>
      </c>
      <c r="F798" s="141">
        <v>318</v>
      </c>
      <c r="G798" s="141">
        <v>131</v>
      </c>
      <c r="H798" s="141">
        <v>449</v>
      </c>
      <c r="I798" s="142">
        <v>42278</v>
      </c>
      <c r="J798" s="141">
        <v>2</v>
      </c>
      <c r="K798" s="141">
        <v>13508</v>
      </c>
    </row>
    <row r="799" spans="1:11" x14ac:dyDescent="0.25">
      <c r="A799" s="141" t="s">
        <v>928</v>
      </c>
      <c r="B799" s="141" t="s">
        <v>929</v>
      </c>
      <c r="C799" s="141" t="s">
        <v>142</v>
      </c>
      <c r="D799" s="143">
        <v>44562</v>
      </c>
      <c r="E799" s="143">
        <v>44926</v>
      </c>
      <c r="F799" s="141">
        <v>167</v>
      </c>
      <c r="G799" s="141">
        <v>74</v>
      </c>
      <c r="H799" s="141">
        <v>241</v>
      </c>
      <c r="I799" s="142">
        <v>44713</v>
      </c>
      <c r="J799" s="141"/>
      <c r="K799" s="141">
        <v>11698</v>
      </c>
    </row>
    <row r="800" spans="1:11" x14ac:dyDescent="0.25">
      <c r="A800" s="141" t="s">
        <v>930</v>
      </c>
      <c r="B800" s="141" t="s">
        <v>141</v>
      </c>
      <c r="C800" s="141" t="s">
        <v>142</v>
      </c>
      <c r="D800" s="143">
        <v>44562</v>
      </c>
      <c r="E800" s="143">
        <v>44926</v>
      </c>
      <c r="F800" s="141">
        <v>89</v>
      </c>
      <c r="G800" s="141">
        <v>92</v>
      </c>
      <c r="H800" s="141">
        <v>181</v>
      </c>
      <c r="I800" s="142">
        <v>41852</v>
      </c>
      <c r="J800" s="141"/>
      <c r="K800" s="141">
        <v>11966</v>
      </c>
    </row>
    <row r="801" spans="1:11" x14ac:dyDescent="0.25">
      <c r="A801" s="141" t="s">
        <v>930</v>
      </c>
      <c r="B801" s="141" t="s">
        <v>931</v>
      </c>
      <c r="C801" s="141" t="s">
        <v>142</v>
      </c>
      <c r="D801" s="143">
        <v>44562</v>
      </c>
      <c r="E801" s="143">
        <v>44926</v>
      </c>
      <c r="F801" s="141">
        <v>89</v>
      </c>
      <c r="G801" s="141">
        <v>92</v>
      </c>
      <c r="H801" s="141">
        <v>181</v>
      </c>
      <c r="I801" s="142">
        <v>41852</v>
      </c>
      <c r="J801" s="141"/>
      <c r="K801" s="141">
        <v>19994</v>
      </c>
    </row>
    <row r="802" spans="1:11" x14ac:dyDescent="0.25">
      <c r="A802" s="141" t="s">
        <v>930</v>
      </c>
      <c r="B802" s="141" t="s">
        <v>932</v>
      </c>
      <c r="C802" s="141" t="s">
        <v>142</v>
      </c>
      <c r="D802" s="143">
        <v>44562</v>
      </c>
      <c r="E802" s="143">
        <v>44926</v>
      </c>
      <c r="F802" s="141">
        <v>160</v>
      </c>
      <c r="G802" s="141">
        <v>70</v>
      </c>
      <c r="H802" s="141">
        <v>230</v>
      </c>
      <c r="I802" s="142">
        <v>44713</v>
      </c>
      <c r="J802" s="141"/>
      <c r="K802" s="141">
        <v>11964</v>
      </c>
    </row>
    <row r="803" spans="1:11" x14ac:dyDescent="0.25">
      <c r="A803" s="141" t="s">
        <v>933</v>
      </c>
      <c r="B803" s="141" t="s">
        <v>141</v>
      </c>
      <c r="C803" s="141" t="s">
        <v>142</v>
      </c>
      <c r="D803" s="143">
        <v>44562</v>
      </c>
      <c r="E803" s="143">
        <v>44926</v>
      </c>
      <c r="F803" s="141">
        <v>182</v>
      </c>
      <c r="G803" s="141">
        <v>119</v>
      </c>
      <c r="H803" s="141">
        <v>301</v>
      </c>
      <c r="I803" s="142">
        <v>44774</v>
      </c>
      <c r="J803" s="141"/>
      <c r="K803" s="141">
        <v>11897</v>
      </c>
    </row>
    <row r="804" spans="1:11" x14ac:dyDescent="0.25">
      <c r="A804" s="141" t="s">
        <v>933</v>
      </c>
      <c r="B804" s="141" t="s">
        <v>934</v>
      </c>
      <c r="C804" s="141" t="s">
        <v>142</v>
      </c>
      <c r="D804" s="143">
        <v>44562</v>
      </c>
      <c r="E804" s="143">
        <v>44926</v>
      </c>
      <c r="F804" s="141">
        <v>182</v>
      </c>
      <c r="G804" s="141">
        <v>119</v>
      </c>
      <c r="H804" s="141">
        <v>301</v>
      </c>
      <c r="I804" s="142">
        <v>44774</v>
      </c>
      <c r="J804" s="141"/>
      <c r="K804" s="141">
        <v>10183</v>
      </c>
    </row>
    <row r="805" spans="1:11" x14ac:dyDescent="0.25">
      <c r="A805" s="141" t="s">
        <v>933</v>
      </c>
      <c r="B805" s="141" t="s">
        <v>935</v>
      </c>
      <c r="C805" s="141" t="s">
        <v>142</v>
      </c>
      <c r="D805" s="143">
        <v>44562</v>
      </c>
      <c r="E805" s="143">
        <v>44926</v>
      </c>
      <c r="F805" s="141">
        <v>194</v>
      </c>
      <c r="G805" s="141">
        <v>128</v>
      </c>
      <c r="H805" s="141">
        <v>322</v>
      </c>
      <c r="I805" s="142">
        <v>44774</v>
      </c>
      <c r="J805" s="141"/>
      <c r="K805" s="141">
        <v>12499</v>
      </c>
    </row>
    <row r="806" spans="1:11" x14ac:dyDescent="0.25">
      <c r="A806" s="141" t="s">
        <v>936</v>
      </c>
      <c r="B806" s="141" t="s">
        <v>141</v>
      </c>
      <c r="C806" s="141" t="s">
        <v>142</v>
      </c>
      <c r="D806" s="143">
        <v>44713</v>
      </c>
      <c r="E806" s="143">
        <v>44834</v>
      </c>
      <c r="F806" s="141">
        <v>211</v>
      </c>
      <c r="G806" s="141">
        <v>170</v>
      </c>
      <c r="H806" s="141">
        <v>381</v>
      </c>
      <c r="I806" s="142">
        <v>42064</v>
      </c>
      <c r="J806" s="141"/>
      <c r="K806" s="141">
        <v>11816</v>
      </c>
    </row>
    <row r="807" spans="1:11" x14ac:dyDescent="0.25">
      <c r="A807" s="141" t="s">
        <v>936</v>
      </c>
      <c r="B807" s="141" t="s">
        <v>141</v>
      </c>
      <c r="C807" s="141" t="s">
        <v>158</v>
      </c>
      <c r="D807" s="143">
        <v>44835</v>
      </c>
      <c r="E807" s="143">
        <v>44712</v>
      </c>
      <c r="F807" s="141">
        <v>167</v>
      </c>
      <c r="G807" s="141">
        <v>165</v>
      </c>
      <c r="H807" s="141">
        <v>332</v>
      </c>
      <c r="I807" s="142">
        <v>42064</v>
      </c>
      <c r="J807" s="141"/>
      <c r="K807" s="141">
        <v>11816</v>
      </c>
    </row>
    <row r="808" spans="1:11" x14ac:dyDescent="0.25">
      <c r="A808" s="141" t="s">
        <v>936</v>
      </c>
      <c r="B808" s="141" t="s">
        <v>937</v>
      </c>
      <c r="C808" s="141" t="s">
        <v>142</v>
      </c>
      <c r="D808" s="143">
        <v>44562</v>
      </c>
      <c r="E808" s="143">
        <v>44926</v>
      </c>
      <c r="F808" s="141">
        <v>179</v>
      </c>
      <c r="G808" s="141">
        <v>135</v>
      </c>
      <c r="H808" s="141">
        <v>314</v>
      </c>
      <c r="I808" s="142">
        <v>42064</v>
      </c>
      <c r="J808" s="141"/>
      <c r="K808" s="141">
        <v>15071</v>
      </c>
    </row>
    <row r="809" spans="1:11" x14ac:dyDescent="0.25">
      <c r="A809" s="141" t="s">
        <v>936</v>
      </c>
      <c r="B809" s="141" t="s">
        <v>938</v>
      </c>
      <c r="C809" s="141" t="s">
        <v>142</v>
      </c>
      <c r="D809" s="143">
        <v>44562</v>
      </c>
      <c r="E809" s="143">
        <v>44926</v>
      </c>
      <c r="F809" s="141">
        <v>261</v>
      </c>
      <c r="G809" s="141">
        <v>155</v>
      </c>
      <c r="H809" s="141">
        <v>416</v>
      </c>
      <c r="I809" s="142">
        <v>41548</v>
      </c>
      <c r="J809" s="141"/>
      <c r="K809" s="141">
        <v>10361</v>
      </c>
    </row>
    <row r="810" spans="1:11" x14ac:dyDescent="0.25">
      <c r="A810" s="141" t="s">
        <v>936</v>
      </c>
      <c r="B810" s="141" t="s">
        <v>939</v>
      </c>
      <c r="C810" s="141" t="s">
        <v>142</v>
      </c>
      <c r="D810" s="143">
        <v>44713</v>
      </c>
      <c r="E810" s="143">
        <v>44834</v>
      </c>
      <c r="F810" s="141">
        <v>211</v>
      </c>
      <c r="G810" s="141">
        <v>170</v>
      </c>
      <c r="H810" s="141">
        <v>381</v>
      </c>
      <c r="I810" s="142">
        <v>42064</v>
      </c>
      <c r="J810" s="141"/>
      <c r="K810" s="141">
        <v>12034</v>
      </c>
    </row>
    <row r="811" spans="1:11" x14ac:dyDescent="0.25">
      <c r="A811" s="141" t="s">
        <v>936</v>
      </c>
      <c r="B811" s="141" t="s">
        <v>939</v>
      </c>
      <c r="C811" s="141" t="s">
        <v>158</v>
      </c>
      <c r="D811" s="143">
        <v>44835</v>
      </c>
      <c r="E811" s="143">
        <v>44712</v>
      </c>
      <c r="F811" s="141">
        <v>167</v>
      </c>
      <c r="G811" s="141">
        <v>165</v>
      </c>
      <c r="H811" s="141">
        <v>332</v>
      </c>
      <c r="I811" s="142">
        <v>42064</v>
      </c>
      <c r="J811" s="141"/>
      <c r="K811" s="141">
        <v>12034</v>
      </c>
    </row>
    <row r="812" spans="1:11" x14ac:dyDescent="0.25">
      <c r="A812" s="141" t="s">
        <v>940</v>
      </c>
      <c r="B812" s="141" t="s">
        <v>941</v>
      </c>
      <c r="C812" s="141" t="s">
        <v>142</v>
      </c>
      <c r="D812" s="143">
        <v>44562</v>
      </c>
      <c r="E812" s="143">
        <v>44926</v>
      </c>
      <c r="F812" s="141">
        <v>48</v>
      </c>
      <c r="G812" s="141">
        <v>35</v>
      </c>
      <c r="H812" s="141">
        <v>83</v>
      </c>
      <c r="I812" s="142">
        <v>44470</v>
      </c>
      <c r="J812" s="141"/>
      <c r="K812" s="141">
        <v>11074</v>
      </c>
    </row>
    <row r="813" spans="1:11" x14ac:dyDescent="0.25">
      <c r="A813" s="141" t="s">
        <v>942</v>
      </c>
      <c r="B813" s="141" t="s">
        <v>141</v>
      </c>
      <c r="C813" s="141" t="s">
        <v>142</v>
      </c>
      <c r="D813" s="143">
        <v>44562</v>
      </c>
      <c r="E813" s="143">
        <v>44926</v>
      </c>
      <c r="F813" s="141">
        <v>177</v>
      </c>
      <c r="G813" s="141">
        <v>82</v>
      </c>
      <c r="H813" s="141">
        <v>259</v>
      </c>
      <c r="I813" s="142">
        <v>42522</v>
      </c>
      <c r="J813" s="141" t="s">
        <v>1271</v>
      </c>
      <c r="K813" s="141">
        <v>11815</v>
      </c>
    </row>
    <row r="814" spans="1:11" x14ac:dyDescent="0.25">
      <c r="A814" s="141" t="s">
        <v>942</v>
      </c>
      <c r="B814" s="141" t="s">
        <v>943</v>
      </c>
      <c r="C814" s="141" t="s">
        <v>142</v>
      </c>
      <c r="D814" s="143">
        <v>44562</v>
      </c>
      <c r="E814" s="143">
        <v>44926</v>
      </c>
      <c r="F814" s="141">
        <v>163</v>
      </c>
      <c r="G814" s="141">
        <v>94</v>
      </c>
      <c r="H814" s="141">
        <v>257</v>
      </c>
      <c r="I814" s="142">
        <v>42522</v>
      </c>
      <c r="J814" s="141" t="s">
        <v>1271</v>
      </c>
      <c r="K814" s="141">
        <v>11035</v>
      </c>
    </row>
    <row r="815" spans="1:11" x14ac:dyDescent="0.25">
      <c r="A815" s="141" t="s">
        <v>942</v>
      </c>
      <c r="B815" s="141" t="s">
        <v>944</v>
      </c>
      <c r="C815" s="141" t="s">
        <v>142</v>
      </c>
      <c r="D815" s="143">
        <v>44562</v>
      </c>
      <c r="E815" s="143">
        <v>44926</v>
      </c>
      <c r="F815" s="141">
        <v>130</v>
      </c>
      <c r="G815" s="141">
        <v>80</v>
      </c>
      <c r="H815" s="141">
        <v>210</v>
      </c>
      <c r="I815" s="142">
        <v>44774</v>
      </c>
      <c r="J815" s="141" t="s">
        <v>1272</v>
      </c>
      <c r="K815" s="141">
        <v>10356</v>
      </c>
    </row>
    <row r="816" spans="1:11" x14ac:dyDescent="0.25">
      <c r="A816" s="141" t="s">
        <v>942</v>
      </c>
      <c r="B816" s="141" t="s">
        <v>945</v>
      </c>
      <c r="C816" s="141" t="s">
        <v>142</v>
      </c>
      <c r="D816" s="143">
        <v>44562</v>
      </c>
      <c r="E816" s="143">
        <v>44926</v>
      </c>
      <c r="F816" s="141">
        <v>98</v>
      </c>
      <c r="G816" s="141">
        <v>86</v>
      </c>
      <c r="H816" s="141">
        <v>184</v>
      </c>
      <c r="I816" s="142">
        <v>44470</v>
      </c>
      <c r="J816" s="141" t="s">
        <v>1271</v>
      </c>
      <c r="K816" s="141">
        <v>10359</v>
      </c>
    </row>
    <row r="817" spans="1:11" x14ac:dyDescent="0.25">
      <c r="A817" s="141" t="s">
        <v>942</v>
      </c>
      <c r="B817" s="141" t="s">
        <v>946</v>
      </c>
      <c r="C817" s="141" t="s">
        <v>142</v>
      </c>
      <c r="D817" s="143">
        <v>44562</v>
      </c>
      <c r="E817" s="143">
        <v>44926</v>
      </c>
      <c r="F817" s="141">
        <v>110</v>
      </c>
      <c r="G817" s="141">
        <v>79</v>
      </c>
      <c r="H817" s="141">
        <v>189</v>
      </c>
      <c r="I817" s="142">
        <v>44743</v>
      </c>
      <c r="J817" s="141" t="s">
        <v>1273</v>
      </c>
      <c r="K817" s="141">
        <v>10357</v>
      </c>
    </row>
    <row r="818" spans="1:11" x14ac:dyDescent="0.25">
      <c r="A818" s="141" t="s">
        <v>942</v>
      </c>
      <c r="B818" s="141" t="s">
        <v>947</v>
      </c>
      <c r="C818" s="141" t="s">
        <v>142</v>
      </c>
      <c r="D818" s="143">
        <v>44562</v>
      </c>
      <c r="E818" s="143">
        <v>44926</v>
      </c>
      <c r="F818" s="141">
        <v>1</v>
      </c>
      <c r="G818" s="141">
        <v>60</v>
      </c>
      <c r="H818" s="141">
        <v>61</v>
      </c>
      <c r="I818" s="142">
        <v>44774</v>
      </c>
      <c r="J818" s="141" t="s">
        <v>1274</v>
      </c>
      <c r="K818" s="141">
        <v>10358</v>
      </c>
    </row>
    <row r="819" spans="1:11" x14ac:dyDescent="0.25">
      <c r="A819" s="141" t="s">
        <v>942</v>
      </c>
      <c r="B819" s="141" t="s">
        <v>948</v>
      </c>
      <c r="C819" s="141" t="s">
        <v>142</v>
      </c>
      <c r="D819" s="143">
        <v>44562</v>
      </c>
      <c r="E819" s="143">
        <v>44926</v>
      </c>
      <c r="F819" s="141">
        <v>177</v>
      </c>
      <c r="G819" s="141">
        <v>82</v>
      </c>
      <c r="H819" s="141">
        <v>259</v>
      </c>
      <c r="I819" s="142">
        <v>42522</v>
      </c>
      <c r="J819" s="141" t="s">
        <v>1271</v>
      </c>
      <c r="K819" s="141">
        <v>11037</v>
      </c>
    </row>
    <row r="820" spans="1:11" x14ac:dyDescent="0.25">
      <c r="A820" s="141" t="s">
        <v>949</v>
      </c>
      <c r="B820" s="141" t="s">
        <v>141</v>
      </c>
      <c r="C820" s="141" t="s">
        <v>142</v>
      </c>
      <c r="D820" s="143">
        <v>44562</v>
      </c>
      <c r="E820" s="143">
        <v>44926</v>
      </c>
      <c r="F820" s="141">
        <v>204</v>
      </c>
      <c r="G820" s="141">
        <v>136</v>
      </c>
      <c r="H820" s="141">
        <v>340</v>
      </c>
      <c r="I820" s="142">
        <v>42095</v>
      </c>
      <c r="J820" s="141"/>
      <c r="K820" s="141">
        <v>11905</v>
      </c>
    </row>
    <row r="821" spans="1:11" x14ac:dyDescent="0.25">
      <c r="A821" s="141" t="s">
        <v>949</v>
      </c>
      <c r="B821" s="141" t="s">
        <v>950</v>
      </c>
      <c r="C821" s="141" t="s">
        <v>142</v>
      </c>
      <c r="D821" s="143">
        <v>44562</v>
      </c>
      <c r="E821" s="143">
        <v>44926</v>
      </c>
      <c r="F821" s="141">
        <v>204</v>
      </c>
      <c r="G821" s="141">
        <v>136</v>
      </c>
      <c r="H821" s="141">
        <v>340</v>
      </c>
      <c r="I821" s="142">
        <v>42095</v>
      </c>
      <c r="J821" s="141"/>
      <c r="K821" s="141">
        <v>10805</v>
      </c>
    </row>
    <row r="822" spans="1:11" x14ac:dyDescent="0.25">
      <c r="A822" s="141" t="s">
        <v>951</v>
      </c>
      <c r="B822" s="141" t="s">
        <v>141</v>
      </c>
      <c r="C822" s="141" t="s">
        <v>142</v>
      </c>
      <c r="D822" s="143">
        <v>44562</v>
      </c>
      <c r="E822" s="143">
        <v>44926</v>
      </c>
      <c r="F822" s="141">
        <v>84</v>
      </c>
      <c r="G822" s="141">
        <v>58</v>
      </c>
      <c r="H822" s="141">
        <v>142</v>
      </c>
      <c r="I822" s="142">
        <v>41244</v>
      </c>
      <c r="J822" s="141"/>
      <c r="K822" s="141">
        <v>11753</v>
      </c>
    </row>
    <row r="823" spans="1:11" x14ac:dyDescent="0.25">
      <c r="A823" s="141" t="s">
        <v>951</v>
      </c>
      <c r="B823" s="141" t="s">
        <v>952</v>
      </c>
      <c r="C823" s="141" t="s">
        <v>142</v>
      </c>
      <c r="D823" s="143">
        <v>44562</v>
      </c>
      <c r="E823" s="143">
        <v>44926</v>
      </c>
      <c r="F823" s="141">
        <v>114</v>
      </c>
      <c r="G823" s="141">
        <v>87</v>
      </c>
      <c r="H823" s="141">
        <v>201</v>
      </c>
      <c r="I823" s="142">
        <v>42005</v>
      </c>
      <c r="J823" s="141"/>
      <c r="K823" s="141">
        <v>11026</v>
      </c>
    </row>
    <row r="824" spans="1:11" x14ac:dyDescent="0.25">
      <c r="A824" s="141" t="s">
        <v>951</v>
      </c>
      <c r="B824" s="141" t="s">
        <v>953</v>
      </c>
      <c r="C824" s="141" t="s">
        <v>142</v>
      </c>
      <c r="D824" s="143">
        <v>44562</v>
      </c>
      <c r="E824" s="143">
        <v>44926</v>
      </c>
      <c r="F824" s="141">
        <v>114</v>
      </c>
      <c r="G824" s="141">
        <v>81</v>
      </c>
      <c r="H824" s="141">
        <v>195</v>
      </c>
      <c r="I824" s="142">
        <v>41214</v>
      </c>
      <c r="J824" s="141"/>
      <c r="K824" s="141">
        <v>12337</v>
      </c>
    </row>
    <row r="825" spans="1:11" x14ac:dyDescent="0.25">
      <c r="A825" s="141" t="s">
        <v>951</v>
      </c>
      <c r="B825" s="141" t="s">
        <v>954</v>
      </c>
      <c r="C825" s="141" t="s">
        <v>142</v>
      </c>
      <c r="D825" s="143">
        <v>44562</v>
      </c>
      <c r="E825" s="143">
        <v>44926</v>
      </c>
      <c r="F825" s="141">
        <v>173</v>
      </c>
      <c r="G825" s="141">
        <v>99</v>
      </c>
      <c r="H825" s="141">
        <v>272</v>
      </c>
      <c r="I825" s="142">
        <v>42005</v>
      </c>
      <c r="J825" s="141"/>
      <c r="K825" s="141">
        <v>11076</v>
      </c>
    </row>
    <row r="826" spans="1:11" x14ac:dyDescent="0.25">
      <c r="A826" s="141" t="s">
        <v>955</v>
      </c>
      <c r="B826" s="141" t="s">
        <v>141</v>
      </c>
      <c r="C826" s="141" t="s">
        <v>142</v>
      </c>
      <c r="D826" s="143">
        <v>44562</v>
      </c>
      <c r="E826" s="143">
        <v>44926</v>
      </c>
      <c r="F826" s="141">
        <v>156</v>
      </c>
      <c r="G826" s="141">
        <v>63</v>
      </c>
      <c r="H826" s="141">
        <v>219</v>
      </c>
      <c r="I826" s="142">
        <v>44743</v>
      </c>
      <c r="J826" s="141"/>
      <c r="K826" s="141">
        <v>11799</v>
      </c>
    </row>
    <row r="827" spans="1:11" x14ac:dyDescent="0.25">
      <c r="A827" s="141" t="s">
        <v>955</v>
      </c>
      <c r="B827" s="141" t="s">
        <v>956</v>
      </c>
      <c r="C827" s="141" t="s">
        <v>142</v>
      </c>
      <c r="D827" s="143">
        <v>44562</v>
      </c>
      <c r="E827" s="143">
        <v>44926</v>
      </c>
      <c r="F827" s="141">
        <v>258</v>
      </c>
      <c r="G827" s="141">
        <v>82</v>
      </c>
      <c r="H827" s="141">
        <v>340</v>
      </c>
      <c r="I827" s="142">
        <v>44743</v>
      </c>
      <c r="J827" s="141"/>
      <c r="K827" s="141">
        <v>10300</v>
      </c>
    </row>
    <row r="828" spans="1:11" x14ac:dyDescent="0.25">
      <c r="A828" s="141" t="s">
        <v>957</v>
      </c>
      <c r="B828" s="141" t="s">
        <v>141</v>
      </c>
      <c r="C828" s="141" t="s">
        <v>142</v>
      </c>
      <c r="D828" s="143">
        <v>44562</v>
      </c>
      <c r="E828" s="143">
        <v>44926</v>
      </c>
      <c r="F828" s="141">
        <v>62</v>
      </c>
      <c r="G828" s="141">
        <v>60</v>
      </c>
      <c r="H828" s="141">
        <v>122</v>
      </c>
      <c r="I828" s="142">
        <v>41487</v>
      </c>
      <c r="J828" s="141"/>
      <c r="K828" s="141">
        <v>11873</v>
      </c>
    </row>
    <row r="829" spans="1:11" x14ac:dyDescent="0.25">
      <c r="A829" s="141" t="s">
        <v>957</v>
      </c>
      <c r="B829" s="141" t="s">
        <v>958</v>
      </c>
      <c r="C829" s="141" t="s">
        <v>142</v>
      </c>
      <c r="D829" s="143">
        <v>44562</v>
      </c>
      <c r="E829" s="143">
        <v>44926</v>
      </c>
      <c r="F829" s="141">
        <v>175</v>
      </c>
      <c r="G829" s="141">
        <v>93</v>
      </c>
      <c r="H829" s="141">
        <v>268</v>
      </c>
      <c r="I829" s="142">
        <v>44501</v>
      </c>
      <c r="J829" s="141"/>
      <c r="K829" s="141">
        <v>10091</v>
      </c>
    </row>
    <row r="830" spans="1:11" x14ac:dyDescent="0.25">
      <c r="A830" s="141" t="s">
        <v>957</v>
      </c>
      <c r="B830" s="141" t="s">
        <v>959</v>
      </c>
      <c r="C830" s="141" t="s">
        <v>142</v>
      </c>
      <c r="D830" s="143">
        <v>44562</v>
      </c>
      <c r="E830" s="143">
        <v>44926</v>
      </c>
      <c r="F830" s="141">
        <v>133</v>
      </c>
      <c r="G830" s="141">
        <v>85</v>
      </c>
      <c r="H830" s="141">
        <v>218</v>
      </c>
      <c r="I830" s="142">
        <v>41487</v>
      </c>
      <c r="J830" s="141"/>
      <c r="K830" s="141">
        <v>11670</v>
      </c>
    </row>
    <row r="831" spans="1:11" x14ac:dyDescent="0.25">
      <c r="A831" s="141" t="s">
        <v>957</v>
      </c>
      <c r="B831" s="141" t="s">
        <v>960</v>
      </c>
      <c r="C831" s="141" t="s">
        <v>142</v>
      </c>
      <c r="D831" s="143">
        <v>44562</v>
      </c>
      <c r="E831" s="143">
        <v>44926</v>
      </c>
      <c r="F831" s="141">
        <v>45</v>
      </c>
      <c r="G831" s="141">
        <v>76</v>
      </c>
      <c r="H831" s="141">
        <v>121</v>
      </c>
      <c r="I831" s="142">
        <v>41487</v>
      </c>
      <c r="J831" s="141"/>
      <c r="K831" s="141">
        <v>12038</v>
      </c>
    </row>
    <row r="832" spans="1:11" x14ac:dyDescent="0.25">
      <c r="A832" s="141" t="s">
        <v>961</v>
      </c>
      <c r="B832" s="141" t="s">
        <v>141</v>
      </c>
      <c r="C832" s="141" t="s">
        <v>142</v>
      </c>
      <c r="D832" s="143">
        <v>44562</v>
      </c>
      <c r="E832" s="143">
        <v>44926</v>
      </c>
      <c r="F832" s="141">
        <v>127</v>
      </c>
      <c r="G832" s="141">
        <v>87</v>
      </c>
      <c r="H832" s="141">
        <v>214</v>
      </c>
      <c r="I832" s="142">
        <v>44774</v>
      </c>
      <c r="J832" s="141">
        <v>2</v>
      </c>
      <c r="K832" s="141">
        <v>11754</v>
      </c>
    </row>
    <row r="833" spans="1:11" x14ac:dyDescent="0.25">
      <c r="A833" s="141" t="s">
        <v>961</v>
      </c>
      <c r="B833" s="141" t="s">
        <v>962</v>
      </c>
      <c r="C833" s="141" t="s">
        <v>142</v>
      </c>
      <c r="D833" s="143">
        <v>44562</v>
      </c>
      <c r="E833" s="143">
        <v>44926</v>
      </c>
      <c r="F833" s="141">
        <v>230</v>
      </c>
      <c r="G833" s="141">
        <v>108</v>
      </c>
      <c r="H833" s="141">
        <v>338</v>
      </c>
      <c r="I833" s="142">
        <v>44774</v>
      </c>
      <c r="J833" s="141"/>
      <c r="K833" s="141">
        <v>11673</v>
      </c>
    </row>
    <row r="834" spans="1:11" x14ac:dyDescent="0.25">
      <c r="A834" s="141" t="s">
        <v>961</v>
      </c>
      <c r="B834" s="141" t="s">
        <v>963</v>
      </c>
      <c r="C834" s="141" t="s">
        <v>142</v>
      </c>
      <c r="D834" s="143">
        <v>44562</v>
      </c>
      <c r="E834" s="143">
        <v>44926</v>
      </c>
      <c r="F834" s="141">
        <v>250</v>
      </c>
      <c r="G834" s="141">
        <v>95</v>
      </c>
      <c r="H834" s="141">
        <v>345</v>
      </c>
      <c r="I834" s="142">
        <v>44774</v>
      </c>
      <c r="J834" s="141"/>
      <c r="K834" s="141">
        <v>10092</v>
      </c>
    </row>
    <row r="835" spans="1:11" x14ac:dyDescent="0.25">
      <c r="A835" s="141" t="s">
        <v>961</v>
      </c>
      <c r="B835" s="141" t="s">
        <v>964</v>
      </c>
      <c r="C835" s="141" t="s">
        <v>142</v>
      </c>
      <c r="D835" s="143">
        <v>44562</v>
      </c>
      <c r="E835" s="143">
        <v>44926</v>
      </c>
      <c r="F835" s="141">
        <v>220</v>
      </c>
      <c r="G835" s="141">
        <v>103</v>
      </c>
      <c r="H835" s="141">
        <v>323</v>
      </c>
      <c r="I835" s="142">
        <v>44774</v>
      </c>
      <c r="J835" s="141"/>
      <c r="K835" s="141">
        <v>12292</v>
      </c>
    </row>
    <row r="836" spans="1:11" x14ac:dyDescent="0.25">
      <c r="A836" s="141" t="s">
        <v>965</v>
      </c>
      <c r="B836" s="141" t="s">
        <v>141</v>
      </c>
      <c r="C836" s="141" t="s">
        <v>142</v>
      </c>
      <c r="D836" s="143">
        <v>44562</v>
      </c>
      <c r="E836" s="143">
        <v>44926</v>
      </c>
      <c r="F836" s="141">
        <v>86</v>
      </c>
      <c r="G836" s="141">
        <v>71</v>
      </c>
      <c r="H836" s="141">
        <v>157</v>
      </c>
      <c r="I836" s="142">
        <v>44774</v>
      </c>
      <c r="J836" s="141">
        <v>2</v>
      </c>
      <c r="K836" s="141">
        <v>11875</v>
      </c>
    </row>
    <row r="837" spans="1:11" x14ac:dyDescent="0.25">
      <c r="A837" s="141" t="s">
        <v>965</v>
      </c>
      <c r="B837" s="141" t="s">
        <v>966</v>
      </c>
      <c r="C837" s="141" t="s">
        <v>142</v>
      </c>
      <c r="D837" s="143">
        <v>44562</v>
      </c>
      <c r="E837" s="143">
        <v>44926</v>
      </c>
      <c r="F837" s="141">
        <v>120</v>
      </c>
      <c r="G837" s="141">
        <v>72</v>
      </c>
      <c r="H837" s="141">
        <v>192</v>
      </c>
      <c r="I837" s="142">
        <v>44774</v>
      </c>
      <c r="J837" s="141"/>
      <c r="K837" s="141">
        <v>11612</v>
      </c>
    </row>
    <row r="838" spans="1:11" x14ac:dyDescent="0.25">
      <c r="A838" s="141" t="s">
        <v>965</v>
      </c>
      <c r="B838" s="141" t="s">
        <v>967</v>
      </c>
      <c r="C838" s="141" t="s">
        <v>142</v>
      </c>
      <c r="D838" s="143">
        <v>44562</v>
      </c>
      <c r="E838" s="143">
        <v>44926</v>
      </c>
      <c r="F838" s="141">
        <v>120</v>
      </c>
      <c r="G838" s="141">
        <v>88</v>
      </c>
      <c r="H838" s="141">
        <v>208</v>
      </c>
      <c r="I838" s="142">
        <v>44774</v>
      </c>
      <c r="J838" s="141"/>
      <c r="K838" s="141">
        <v>10302</v>
      </c>
    </row>
    <row r="839" spans="1:11" x14ac:dyDescent="0.25">
      <c r="A839" s="141" t="s">
        <v>965</v>
      </c>
      <c r="B839" s="141" t="s">
        <v>968</v>
      </c>
      <c r="C839" s="141" t="s">
        <v>142</v>
      </c>
      <c r="D839" s="143">
        <v>44562</v>
      </c>
      <c r="E839" s="143">
        <v>44926</v>
      </c>
      <c r="F839" s="141">
        <v>104</v>
      </c>
      <c r="G839" s="141">
        <v>93</v>
      </c>
      <c r="H839" s="141">
        <v>197</v>
      </c>
      <c r="I839" s="142">
        <v>44774</v>
      </c>
      <c r="J839" s="141"/>
      <c r="K839" s="141">
        <v>91161</v>
      </c>
    </row>
    <row r="840" spans="1:11" x14ac:dyDescent="0.25">
      <c r="A840" s="141" t="s">
        <v>965</v>
      </c>
      <c r="B840" s="141" t="s">
        <v>969</v>
      </c>
      <c r="C840" s="141" t="s">
        <v>142</v>
      </c>
      <c r="D840" s="143">
        <v>44562</v>
      </c>
      <c r="E840" s="143">
        <v>44926</v>
      </c>
      <c r="F840" s="141">
        <v>92</v>
      </c>
      <c r="G840" s="141">
        <v>80</v>
      </c>
      <c r="H840" s="141">
        <v>172</v>
      </c>
      <c r="I840" s="142">
        <v>44774</v>
      </c>
      <c r="J840" s="141">
        <v>2</v>
      </c>
      <c r="K840" s="141">
        <v>11613</v>
      </c>
    </row>
    <row r="841" spans="1:11" x14ac:dyDescent="0.25">
      <c r="A841" s="141" t="s">
        <v>965</v>
      </c>
      <c r="B841" s="141" t="s">
        <v>970</v>
      </c>
      <c r="C841" s="141" t="s">
        <v>142</v>
      </c>
      <c r="D841" s="143">
        <v>44562</v>
      </c>
      <c r="E841" s="143">
        <v>44926</v>
      </c>
      <c r="F841" s="141">
        <v>146</v>
      </c>
      <c r="G841" s="141">
        <v>95</v>
      </c>
      <c r="H841" s="141">
        <v>241</v>
      </c>
      <c r="I841" s="142">
        <v>44774</v>
      </c>
      <c r="J841" s="141"/>
      <c r="K841" s="141">
        <v>20008</v>
      </c>
    </row>
    <row r="842" spans="1:11" x14ac:dyDescent="0.25">
      <c r="A842" s="141" t="s">
        <v>965</v>
      </c>
      <c r="B842" s="141" t="s">
        <v>971</v>
      </c>
      <c r="C842" s="141" t="s">
        <v>142</v>
      </c>
      <c r="D842" s="143">
        <v>44562</v>
      </c>
      <c r="E842" s="143">
        <v>44926</v>
      </c>
      <c r="F842" s="141">
        <v>205</v>
      </c>
      <c r="G842" s="141">
        <v>132</v>
      </c>
      <c r="H842" s="141">
        <v>337</v>
      </c>
      <c r="I842" s="142">
        <v>44774</v>
      </c>
      <c r="J842" s="141">
        <v>34</v>
      </c>
      <c r="K842" s="141">
        <v>10301</v>
      </c>
    </row>
    <row r="843" spans="1:11" x14ac:dyDescent="0.25">
      <c r="A843" s="141" t="s">
        <v>972</v>
      </c>
      <c r="B843" s="141" t="s">
        <v>141</v>
      </c>
      <c r="C843" s="141" t="s">
        <v>142</v>
      </c>
      <c r="D843" s="143">
        <v>44562</v>
      </c>
      <c r="E843" s="143">
        <v>44926</v>
      </c>
      <c r="F843" s="141">
        <v>84</v>
      </c>
      <c r="G843" s="141">
        <v>61</v>
      </c>
      <c r="H843" s="141">
        <v>145</v>
      </c>
      <c r="I843" s="142">
        <v>44774</v>
      </c>
      <c r="J843" s="141">
        <v>29</v>
      </c>
      <c r="K843" s="141">
        <v>11777</v>
      </c>
    </row>
    <row r="844" spans="1:11" x14ac:dyDescent="0.25">
      <c r="A844" s="141" t="s">
        <v>972</v>
      </c>
      <c r="B844" s="141" t="s">
        <v>973</v>
      </c>
      <c r="C844" s="141" t="s">
        <v>142</v>
      </c>
      <c r="D844" s="143">
        <v>44562</v>
      </c>
      <c r="E844" s="143">
        <v>44926</v>
      </c>
      <c r="F844" s="141">
        <v>90</v>
      </c>
      <c r="G844" s="141">
        <v>65</v>
      </c>
      <c r="H844" s="141">
        <v>155</v>
      </c>
      <c r="I844" s="142">
        <v>44774</v>
      </c>
      <c r="J844" s="141">
        <v>29</v>
      </c>
      <c r="K844" s="141">
        <v>12357</v>
      </c>
    </row>
    <row r="845" spans="1:11" x14ac:dyDescent="0.25">
      <c r="A845" s="141" t="s">
        <v>972</v>
      </c>
      <c r="B845" s="141" t="s">
        <v>974</v>
      </c>
      <c r="C845" s="141" t="s">
        <v>142</v>
      </c>
      <c r="D845" s="143">
        <v>44562</v>
      </c>
      <c r="E845" s="143">
        <v>44926</v>
      </c>
      <c r="F845" s="141">
        <v>112</v>
      </c>
      <c r="G845" s="141">
        <v>71</v>
      </c>
      <c r="H845" s="141">
        <v>183</v>
      </c>
      <c r="I845" s="142">
        <v>44774</v>
      </c>
      <c r="J845" s="141" t="s">
        <v>975</v>
      </c>
      <c r="K845" s="141">
        <v>11736</v>
      </c>
    </row>
    <row r="846" spans="1:11" x14ac:dyDescent="0.25">
      <c r="A846" s="141" t="s">
        <v>972</v>
      </c>
      <c r="B846" s="141" t="s">
        <v>976</v>
      </c>
      <c r="C846" s="141" t="s">
        <v>142</v>
      </c>
      <c r="D846" s="143">
        <v>44562</v>
      </c>
      <c r="E846" s="143">
        <v>44926</v>
      </c>
      <c r="F846" s="141">
        <v>124</v>
      </c>
      <c r="G846" s="141">
        <v>92</v>
      </c>
      <c r="H846" s="141">
        <v>216</v>
      </c>
      <c r="I846" s="142">
        <v>44075</v>
      </c>
      <c r="J846" s="141">
        <v>29</v>
      </c>
      <c r="K846" s="141">
        <v>12360</v>
      </c>
    </row>
    <row r="847" spans="1:11" x14ac:dyDescent="0.25">
      <c r="A847" s="141" t="s">
        <v>972</v>
      </c>
      <c r="B847" s="141" t="s">
        <v>977</v>
      </c>
      <c r="C847" s="141" t="s">
        <v>142</v>
      </c>
      <c r="D847" s="143">
        <v>44562</v>
      </c>
      <c r="E847" s="143">
        <v>44926</v>
      </c>
      <c r="F847" s="141">
        <v>82</v>
      </c>
      <c r="G847" s="141">
        <v>61</v>
      </c>
      <c r="H847" s="141">
        <v>143</v>
      </c>
      <c r="I847" s="142">
        <v>44774</v>
      </c>
      <c r="J847" s="141">
        <v>29</v>
      </c>
      <c r="K847" s="141">
        <v>13701</v>
      </c>
    </row>
    <row r="848" spans="1:11" x14ac:dyDescent="0.25">
      <c r="A848" s="141" t="s">
        <v>972</v>
      </c>
      <c r="B848" s="141" t="s">
        <v>978</v>
      </c>
      <c r="C848" s="141" t="s">
        <v>142</v>
      </c>
      <c r="D848" s="143">
        <v>44562</v>
      </c>
      <c r="E848" s="143">
        <v>44926</v>
      </c>
      <c r="F848" s="141">
        <v>205</v>
      </c>
      <c r="G848" s="141">
        <v>100</v>
      </c>
      <c r="H848" s="141">
        <v>305</v>
      </c>
      <c r="I848" s="142">
        <v>44075</v>
      </c>
      <c r="J848" s="141">
        <v>29</v>
      </c>
      <c r="K848" s="141">
        <v>10192</v>
      </c>
    </row>
    <row r="849" spans="1:11" x14ac:dyDescent="0.25">
      <c r="A849" s="141" t="s">
        <v>972</v>
      </c>
      <c r="B849" s="141" t="s">
        <v>1275</v>
      </c>
      <c r="C849" s="141" t="s">
        <v>142</v>
      </c>
      <c r="D849" s="143">
        <v>44562</v>
      </c>
      <c r="E849" s="143">
        <v>44926</v>
      </c>
      <c r="F849" s="141">
        <v>79</v>
      </c>
      <c r="G849" s="141">
        <v>64</v>
      </c>
      <c r="H849" s="141">
        <v>143</v>
      </c>
      <c r="I849" s="142">
        <v>44774</v>
      </c>
      <c r="J849" s="141">
        <v>29</v>
      </c>
      <c r="K849" s="141">
        <v>12359</v>
      </c>
    </row>
    <row r="850" spans="1:11" x14ac:dyDescent="0.25">
      <c r="A850" s="141" t="s">
        <v>972</v>
      </c>
      <c r="B850" s="141" t="s">
        <v>979</v>
      </c>
      <c r="C850" s="141" t="s">
        <v>142</v>
      </c>
      <c r="D850" s="143">
        <v>44562</v>
      </c>
      <c r="E850" s="143">
        <v>44926</v>
      </c>
      <c r="F850" s="141">
        <v>86</v>
      </c>
      <c r="G850" s="141">
        <v>74</v>
      </c>
      <c r="H850" s="141">
        <v>160</v>
      </c>
      <c r="I850" s="142">
        <v>44774</v>
      </c>
      <c r="J850" s="141">
        <v>29</v>
      </c>
      <c r="K850" s="141">
        <v>10191</v>
      </c>
    </row>
    <row r="851" spans="1:11" x14ac:dyDescent="0.25">
      <c r="A851" s="141" t="s">
        <v>972</v>
      </c>
      <c r="B851" s="141" t="s">
        <v>980</v>
      </c>
      <c r="C851" s="141" t="s">
        <v>142</v>
      </c>
      <c r="D851" s="143">
        <v>44562</v>
      </c>
      <c r="E851" s="143">
        <v>44926</v>
      </c>
      <c r="F851" s="141">
        <v>146</v>
      </c>
      <c r="G851" s="141">
        <v>76</v>
      </c>
      <c r="H851" s="141">
        <v>222</v>
      </c>
      <c r="I851" s="142">
        <v>44774</v>
      </c>
      <c r="J851" s="141">
        <v>29</v>
      </c>
      <c r="K851" s="141">
        <v>10190</v>
      </c>
    </row>
    <row r="852" spans="1:11" x14ac:dyDescent="0.25">
      <c r="A852" s="141" t="s">
        <v>972</v>
      </c>
      <c r="B852" s="141" t="s">
        <v>981</v>
      </c>
      <c r="C852" s="141" t="s">
        <v>142</v>
      </c>
      <c r="D852" s="143">
        <v>44562</v>
      </c>
      <c r="E852" s="143">
        <v>44926</v>
      </c>
      <c r="F852" s="141">
        <v>114</v>
      </c>
      <c r="G852" s="141">
        <v>76</v>
      </c>
      <c r="H852" s="141">
        <v>190</v>
      </c>
      <c r="I852" s="142">
        <v>44774</v>
      </c>
      <c r="J852" s="141">
        <v>29</v>
      </c>
      <c r="K852" s="141">
        <v>12249</v>
      </c>
    </row>
    <row r="853" spans="1:11" x14ac:dyDescent="0.25">
      <c r="A853" s="141" t="s">
        <v>972</v>
      </c>
      <c r="B853" s="141" t="s">
        <v>982</v>
      </c>
      <c r="C853" s="141" t="s">
        <v>142</v>
      </c>
      <c r="D853" s="143">
        <v>44562</v>
      </c>
      <c r="E853" s="143">
        <v>44926</v>
      </c>
      <c r="F853" s="141">
        <v>114</v>
      </c>
      <c r="G853" s="141">
        <v>86</v>
      </c>
      <c r="H853" s="141">
        <v>200</v>
      </c>
      <c r="I853" s="142">
        <v>43191</v>
      </c>
      <c r="J853" s="141">
        <v>29</v>
      </c>
      <c r="K853" s="141">
        <v>12513</v>
      </c>
    </row>
    <row r="854" spans="1:11" x14ac:dyDescent="0.25">
      <c r="A854" s="141" t="s">
        <v>983</v>
      </c>
      <c r="B854" s="141" t="s">
        <v>141</v>
      </c>
      <c r="C854" s="141" t="s">
        <v>142</v>
      </c>
      <c r="D854" s="143">
        <v>44562</v>
      </c>
      <c r="E854" s="143">
        <v>44926</v>
      </c>
      <c r="F854" s="141">
        <v>92</v>
      </c>
      <c r="G854" s="141">
        <v>61</v>
      </c>
      <c r="H854" s="141">
        <v>153</v>
      </c>
      <c r="I854" s="142">
        <v>44713</v>
      </c>
      <c r="J854" s="141"/>
      <c r="K854" s="141">
        <v>11909</v>
      </c>
    </row>
    <row r="855" spans="1:11" x14ac:dyDescent="0.25">
      <c r="A855" s="141" t="s">
        <v>983</v>
      </c>
      <c r="B855" s="141" t="s">
        <v>984</v>
      </c>
      <c r="C855" s="141" t="s">
        <v>142</v>
      </c>
      <c r="D855" s="143">
        <v>44562</v>
      </c>
      <c r="E855" s="143">
        <v>44926</v>
      </c>
      <c r="F855" s="141">
        <v>99</v>
      </c>
      <c r="G855" s="141">
        <v>88</v>
      </c>
      <c r="H855" s="141">
        <v>187</v>
      </c>
      <c r="I855" s="142">
        <v>44713</v>
      </c>
      <c r="J855" s="141"/>
      <c r="K855" s="141">
        <v>12145</v>
      </c>
    </row>
    <row r="856" spans="1:11" x14ac:dyDescent="0.25">
      <c r="A856" s="141" t="s">
        <v>983</v>
      </c>
      <c r="B856" s="141" t="s">
        <v>985</v>
      </c>
      <c r="C856" s="141" t="s">
        <v>142</v>
      </c>
      <c r="D856" s="143">
        <v>44562</v>
      </c>
      <c r="E856" s="143">
        <v>44926</v>
      </c>
      <c r="F856" s="141">
        <v>99</v>
      </c>
      <c r="G856" s="141">
        <v>88</v>
      </c>
      <c r="H856" s="141">
        <v>187</v>
      </c>
      <c r="I856" s="142">
        <v>44713</v>
      </c>
      <c r="J856" s="141"/>
      <c r="K856" s="141">
        <v>12146</v>
      </c>
    </row>
    <row r="857" spans="1:11" x14ac:dyDescent="0.25">
      <c r="A857" s="141" t="s">
        <v>983</v>
      </c>
      <c r="B857" s="141" t="s">
        <v>986</v>
      </c>
      <c r="C857" s="141" t="s">
        <v>142</v>
      </c>
      <c r="D857" s="143">
        <v>44652</v>
      </c>
      <c r="E857" s="143">
        <v>44865</v>
      </c>
      <c r="F857" s="141">
        <v>98</v>
      </c>
      <c r="G857" s="141">
        <v>66</v>
      </c>
      <c r="H857" s="141">
        <v>164</v>
      </c>
      <c r="I857" s="142">
        <v>44713</v>
      </c>
      <c r="J857" s="141"/>
      <c r="K857" s="141">
        <v>13018</v>
      </c>
    </row>
    <row r="858" spans="1:11" x14ac:dyDescent="0.25">
      <c r="A858" s="141" t="s">
        <v>983</v>
      </c>
      <c r="B858" s="141" t="s">
        <v>986</v>
      </c>
      <c r="C858" s="141" t="s">
        <v>158</v>
      </c>
      <c r="D858" s="143">
        <v>44866</v>
      </c>
      <c r="E858" s="143">
        <v>44651</v>
      </c>
      <c r="F858" s="141">
        <v>91</v>
      </c>
      <c r="G858" s="141">
        <v>65</v>
      </c>
      <c r="H858" s="141">
        <v>156</v>
      </c>
      <c r="I858" s="142">
        <v>44713</v>
      </c>
      <c r="J858" s="141"/>
      <c r="K858" s="141">
        <v>13018</v>
      </c>
    </row>
    <row r="859" spans="1:11" x14ac:dyDescent="0.25">
      <c r="A859" s="141" t="s">
        <v>983</v>
      </c>
      <c r="B859" s="141" t="s">
        <v>987</v>
      </c>
      <c r="C859" s="141" t="s">
        <v>142</v>
      </c>
      <c r="D859" s="143">
        <v>44562</v>
      </c>
      <c r="E859" s="143">
        <v>44926</v>
      </c>
      <c r="F859" s="141">
        <v>247</v>
      </c>
      <c r="G859" s="141">
        <v>99</v>
      </c>
      <c r="H859" s="141">
        <v>346</v>
      </c>
      <c r="I859" s="142">
        <v>44774</v>
      </c>
      <c r="J859" s="141"/>
      <c r="K859" s="141">
        <v>10185</v>
      </c>
    </row>
    <row r="860" spans="1:11" x14ac:dyDescent="0.25">
      <c r="A860" s="141" t="s">
        <v>983</v>
      </c>
      <c r="B860" s="141" t="s">
        <v>988</v>
      </c>
      <c r="C860" s="141" t="s">
        <v>142</v>
      </c>
      <c r="D860" s="143">
        <v>44562</v>
      </c>
      <c r="E860" s="143">
        <v>44926</v>
      </c>
      <c r="F860" s="141">
        <v>103</v>
      </c>
      <c r="G860" s="141">
        <v>57</v>
      </c>
      <c r="H860" s="141">
        <v>160</v>
      </c>
      <c r="I860" s="142">
        <v>44713</v>
      </c>
      <c r="J860" s="141"/>
      <c r="K860" s="141">
        <v>12958</v>
      </c>
    </row>
    <row r="861" spans="1:11" x14ac:dyDescent="0.25">
      <c r="A861" s="141" t="s">
        <v>983</v>
      </c>
      <c r="B861" s="141" t="s">
        <v>989</v>
      </c>
      <c r="C861" s="141" t="s">
        <v>142</v>
      </c>
      <c r="D861" s="143">
        <v>44562</v>
      </c>
      <c r="E861" s="143">
        <v>44926</v>
      </c>
      <c r="F861" s="141">
        <v>99</v>
      </c>
      <c r="G861" s="141">
        <v>88</v>
      </c>
      <c r="H861" s="141">
        <v>187</v>
      </c>
      <c r="I861" s="142">
        <v>44713</v>
      </c>
      <c r="J861" s="141"/>
      <c r="K861" s="141">
        <v>12147</v>
      </c>
    </row>
    <row r="862" spans="1:11" x14ac:dyDescent="0.25">
      <c r="A862" s="141" t="s">
        <v>983</v>
      </c>
      <c r="B862" s="141" t="s">
        <v>990</v>
      </c>
      <c r="C862" s="141" t="s">
        <v>142</v>
      </c>
      <c r="D862" s="143">
        <v>44562</v>
      </c>
      <c r="E862" s="143">
        <v>44926</v>
      </c>
      <c r="F862" s="141">
        <v>165</v>
      </c>
      <c r="G862" s="141">
        <v>103</v>
      </c>
      <c r="H862" s="141">
        <v>268</v>
      </c>
      <c r="I862" s="142">
        <v>44713</v>
      </c>
      <c r="J862" s="141"/>
      <c r="K862" s="141">
        <v>10186</v>
      </c>
    </row>
    <row r="863" spans="1:11" x14ac:dyDescent="0.25">
      <c r="A863" s="141" t="s">
        <v>983</v>
      </c>
      <c r="B863" s="141" t="s">
        <v>991</v>
      </c>
      <c r="C863" s="141" t="s">
        <v>142</v>
      </c>
      <c r="D863" s="143">
        <v>44652</v>
      </c>
      <c r="E863" s="143">
        <v>44865</v>
      </c>
      <c r="F863" s="141">
        <v>168</v>
      </c>
      <c r="G863" s="141">
        <v>56</v>
      </c>
      <c r="H863" s="141">
        <v>224</v>
      </c>
      <c r="I863" s="142">
        <v>44713</v>
      </c>
      <c r="J863" s="141"/>
      <c r="K863" s="141">
        <v>13020</v>
      </c>
    </row>
    <row r="864" spans="1:11" x14ac:dyDescent="0.25">
      <c r="A864" s="141" t="s">
        <v>983</v>
      </c>
      <c r="B864" s="141" t="s">
        <v>991</v>
      </c>
      <c r="C864" s="141" t="s">
        <v>158</v>
      </c>
      <c r="D864" s="143">
        <v>44866</v>
      </c>
      <c r="E864" s="143">
        <v>44651</v>
      </c>
      <c r="F864" s="141">
        <v>132</v>
      </c>
      <c r="G864" s="141">
        <v>53</v>
      </c>
      <c r="H864" s="141">
        <v>185</v>
      </c>
      <c r="I864" s="142">
        <v>44713</v>
      </c>
      <c r="J864" s="141"/>
      <c r="K864" s="141">
        <v>13020</v>
      </c>
    </row>
    <row r="865" spans="1:11" x14ac:dyDescent="0.25">
      <c r="A865" s="141" t="s">
        <v>983</v>
      </c>
      <c r="B865" s="141" t="s">
        <v>992</v>
      </c>
      <c r="C865" s="141" t="s">
        <v>142</v>
      </c>
      <c r="D865" s="143">
        <v>44562</v>
      </c>
      <c r="E865" s="143">
        <v>44926</v>
      </c>
      <c r="F865" s="141">
        <v>249</v>
      </c>
      <c r="G865" s="141">
        <v>86</v>
      </c>
      <c r="H865" s="141">
        <v>335</v>
      </c>
      <c r="I865" s="142">
        <v>44713</v>
      </c>
      <c r="J865" s="141"/>
      <c r="K865" s="141">
        <v>13019</v>
      </c>
    </row>
    <row r="866" spans="1:11" x14ac:dyDescent="0.25">
      <c r="A866" s="141" t="s">
        <v>993</v>
      </c>
      <c r="B866" s="141" t="s">
        <v>141</v>
      </c>
      <c r="C866" s="141" t="s">
        <v>142</v>
      </c>
      <c r="D866" s="143">
        <v>44562</v>
      </c>
      <c r="E866" s="143">
        <v>44926</v>
      </c>
      <c r="F866" s="141">
        <v>227</v>
      </c>
      <c r="G866" s="141">
        <v>158</v>
      </c>
      <c r="H866" s="141">
        <v>385</v>
      </c>
      <c r="I866" s="142">
        <v>43405</v>
      </c>
      <c r="J866" s="141"/>
      <c r="K866" s="141">
        <v>11817</v>
      </c>
    </row>
    <row r="867" spans="1:11" x14ac:dyDescent="0.25">
      <c r="A867" s="141" t="s">
        <v>993</v>
      </c>
      <c r="B867" s="141" t="s">
        <v>994</v>
      </c>
      <c r="C867" s="141" t="s">
        <v>142</v>
      </c>
      <c r="D867" s="143">
        <v>44562</v>
      </c>
      <c r="E867" s="143">
        <v>44926</v>
      </c>
      <c r="F867" s="141">
        <v>227</v>
      </c>
      <c r="G867" s="141">
        <v>158</v>
      </c>
      <c r="H867" s="141">
        <v>385</v>
      </c>
      <c r="I867" s="142">
        <v>43405</v>
      </c>
      <c r="J867" s="141"/>
      <c r="K867" s="141">
        <v>10362</v>
      </c>
    </row>
    <row r="868" spans="1:11" x14ac:dyDescent="0.25">
      <c r="A868" s="141" t="s">
        <v>995</v>
      </c>
      <c r="B868" s="141" t="s">
        <v>141</v>
      </c>
      <c r="C868" s="141" t="s">
        <v>142</v>
      </c>
      <c r="D868" s="143">
        <v>44562</v>
      </c>
      <c r="E868" s="143">
        <v>44926</v>
      </c>
      <c r="F868" s="141">
        <v>261</v>
      </c>
      <c r="G868" s="141">
        <v>109</v>
      </c>
      <c r="H868" s="141">
        <v>370</v>
      </c>
      <c r="I868" s="142">
        <v>44713</v>
      </c>
      <c r="J868" s="141"/>
      <c r="K868" s="141">
        <v>11830</v>
      </c>
    </row>
    <row r="869" spans="1:11" x14ac:dyDescent="0.25">
      <c r="A869" s="141" t="s">
        <v>995</v>
      </c>
      <c r="B869" s="141" t="s">
        <v>996</v>
      </c>
      <c r="C869" s="141" t="s">
        <v>142</v>
      </c>
      <c r="D869" s="143">
        <v>44562</v>
      </c>
      <c r="E869" s="143">
        <v>44926</v>
      </c>
      <c r="F869" s="141">
        <v>261</v>
      </c>
      <c r="G869" s="141">
        <v>109</v>
      </c>
      <c r="H869" s="141">
        <v>370</v>
      </c>
      <c r="I869" s="142">
        <v>44713</v>
      </c>
      <c r="J869" s="141"/>
      <c r="K869" s="141">
        <v>10385</v>
      </c>
    </row>
    <row r="870" spans="1:11" x14ac:dyDescent="0.25">
      <c r="A870" s="141" t="s">
        <v>997</v>
      </c>
      <c r="B870" s="141" t="s">
        <v>998</v>
      </c>
      <c r="C870" s="141" t="s">
        <v>142</v>
      </c>
      <c r="D870" s="143">
        <v>44562</v>
      </c>
      <c r="E870" s="143">
        <v>44926</v>
      </c>
      <c r="F870" s="141">
        <v>145</v>
      </c>
      <c r="G870" s="141">
        <v>76</v>
      </c>
      <c r="H870" s="141">
        <v>221</v>
      </c>
      <c r="I870" s="142">
        <v>39173</v>
      </c>
      <c r="J870" s="141"/>
      <c r="K870" s="141">
        <v>11729</v>
      </c>
    </row>
    <row r="871" spans="1:11" x14ac:dyDescent="0.25">
      <c r="A871" s="141" t="s">
        <v>999</v>
      </c>
      <c r="B871" s="141" t="s">
        <v>141</v>
      </c>
      <c r="C871" s="141" t="s">
        <v>142</v>
      </c>
      <c r="D871" s="143">
        <v>44562</v>
      </c>
      <c r="E871" s="143">
        <v>44926</v>
      </c>
      <c r="F871" s="141">
        <v>124</v>
      </c>
      <c r="G871" s="141">
        <v>82</v>
      </c>
      <c r="H871" s="141">
        <v>206</v>
      </c>
      <c r="I871" s="142">
        <v>43191</v>
      </c>
      <c r="J871" s="141">
        <v>71</v>
      </c>
      <c r="K871" s="141">
        <v>11876</v>
      </c>
    </row>
    <row r="872" spans="1:11" x14ac:dyDescent="0.25">
      <c r="A872" s="141" t="s">
        <v>999</v>
      </c>
      <c r="B872" s="141" t="s">
        <v>1000</v>
      </c>
      <c r="C872" s="141" t="s">
        <v>142</v>
      </c>
      <c r="D872" s="143">
        <v>44562</v>
      </c>
      <c r="E872" s="143">
        <v>44926</v>
      </c>
      <c r="F872" s="141">
        <v>155</v>
      </c>
      <c r="G872" s="141">
        <v>85</v>
      </c>
      <c r="H872" s="141">
        <v>240</v>
      </c>
      <c r="I872" s="142">
        <v>44713</v>
      </c>
      <c r="J872" s="141">
        <v>71</v>
      </c>
      <c r="K872" s="141">
        <v>10194</v>
      </c>
    </row>
    <row r="873" spans="1:11" x14ac:dyDescent="0.25">
      <c r="A873" s="141" t="s">
        <v>999</v>
      </c>
      <c r="B873" s="141" t="s">
        <v>1276</v>
      </c>
      <c r="C873" s="141" t="s">
        <v>142</v>
      </c>
      <c r="D873" s="143">
        <v>44667</v>
      </c>
      <c r="E873" s="143">
        <v>44818</v>
      </c>
      <c r="F873" s="141">
        <v>155</v>
      </c>
      <c r="G873" s="141">
        <v>88</v>
      </c>
      <c r="H873" s="141">
        <v>243</v>
      </c>
      <c r="I873" s="142">
        <v>43678</v>
      </c>
      <c r="J873" s="141">
        <v>71</v>
      </c>
      <c r="K873" s="141">
        <v>13652</v>
      </c>
    </row>
    <row r="874" spans="1:11" x14ac:dyDescent="0.25">
      <c r="A874" s="141" t="s">
        <v>999</v>
      </c>
      <c r="B874" s="141" t="s">
        <v>1276</v>
      </c>
      <c r="C874" s="141" t="s">
        <v>158</v>
      </c>
      <c r="D874" s="143">
        <v>44819</v>
      </c>
      <c r="E874" s="143">
        <v>44666</v>
      </c>
      <c r="F874" s="141">
        <v>89</v>
      </c>
      <c r="G874" s="141">
        <v>82</v>
      </c>
      <c r="H874" s="141">
        <v>171</v>
      </c>
      <c r="I874" s="142">
        <v>43678</v>
      </c>
      <c r="J874" s="141">
        <v>71</v>
      </c>
      <c r="K874" s="141">
        <v>13652</v>
      </c>
    </row>
    <row r="875" spans="1:11" x14ac:dyDescent="0.25">
      <c r="A875" s="141" t="s">
        <v>1001</v>
      </c>
      <c r="B875" s="141" t="s">
        <v>141</v>
      </c>
      <c r="C875" s="141" t="s">
        <v>142</v>
      </c>
      <c r="D875" s="143">
        <v>44562</v>
      </c>
      <c r="E875" s="143">
        <v>44926</v>
      </c>
      <c r="F875" s="141">
        <v>173</v>
      </c>
      <c r="G875" s="141">
        <v>112</v>
      </c>
      <c r="H875" s="141">
        <v>285</v>
      </c>
      <c r="I875" s="142">
        <v>44593</v>
      </c>
      <c r="J875" s="141"/>
      <c r="K875" s="141">
        <v>11778</v>
      </c>
    </row>
    <row r="876" spans="1:11" x14ac:dyDescent="0.25">
      <c r="A876" s="141" t="s">
        <v>1001</v>
      </c>
      <c r="B876" s="141" t="s">
        <v>1002</v>
      </c>
      <c r="C876" s="141" t="s">
        <v>142</v>
      </c>
      <c r="D876" s="143">
        <v>44562</v>
      </c>
      <c r="E876" s="143">
        <v>44926</v>
      </c>
      <c r="F876" s="141">
        <v>350</v>
      </c>
      <c r="G876" s="141">
        <v>154</v>
      </c>
      <c r="H876" s="141">
        <v>504</v>
      </c>
      <c r="I876" s="142">
        <v>44774</v>
      </c>
      <c r="J876" s="141">
        <v>33</v>
      </c>
      <c r="K876" s="141">
        <v>10196</v>
      </c>
    </row>
    <row r="877" spans="1:11" x14ac:dyDescent="0.25">
      <c r="A877" s="141" t="s">
        <v>1001</v>
      </c>
      <c r="B877" s="141" t="s">
        <v>1003</v>
      </c>
      <c r="C877" s="141" t="s">
        <v>142</v>
      </c>
      <c r="D877" s="143">
        <v>44562</v>
      </c>
      <c r="E877" s="143">
        <v>44926</v>
      </c>
      <c r="F877" s="141">
        <v>352</v>
      </c>
      <c r="G877" s="141">
        <v>134</v>
      </c>
      <c r="H877" s="141">
        <v>486</v>
      </c>
      <c r="I877" s="142">
        <v>44593</v>
      </c>
      <c r="J877" s="141"/>
      <c r="K877" s="141">
        <v>10197</v>
      </c>
    </row>
    <row r="878" spans="1:11" x14ac:dyDescent="0.25">
      <c r="A878" s="141" t="s">
        <v>1001</v>
      </c>
      <c r="B878" s="141" t="s">
        <v>1004</v>
      </c>
      <c r="C878" s="141" t="s">
        <v>142</v>
      </c>
      <c r="D878" s="143">
        <v>44562</v>
      </c>
      <c r="E878" s="143">
        <v>44926</v>
      </c>
      <c r="F878" s="141">
        <v>305</v>
      </c>
      <c r="G878" s="141">
        <v>202</v>
      </c>
      <c r="H878" s="141">
        <v>507</v>
      </c>
      <c r="I878" s="142">
        <v>41944</v>
      </c>
      <c r="J878" s="141"/>
      <c r="K878" s="141">
        <v>19957</v>
      </c>
    </row>
    <row r="879" spans="1:11" x14ac:dyDescent="0.25">
      <c r="A879" s="141" t="s">
        <v>1001</v>
      </c>
      <c r="B879" s="141" t="s">
        <v>1005</v>
      </c>
      <c r="C879" s="141" t="s">
        <v>142</v>
      </c>
      <c r="D879" s="143">
        <v>44562</v>
      </c>
      <c r="E879" s="143">
        <v>44926</v>
      </c>
      <c r="F879" s="141">
        <v>201</v>
      </c>
      <c r="G879" s="141">
        <v>89</v>
      </c>
      <c r="H879" s="141">
        <v>290</v>
      </c>
      <c r="I879" s="142">
        <v>44593</v>
      </c>
      <c r="J879" s="141"/>
      <c r="K879" s="141">
        <v>10954</v>
      </c>
    </row>
    <row r="880" spans="1:11" x14ac:dyDescent="0.25">
      <c r="A880" s="141" t="s">
        <v>1001</v>
      </c>
      <c r="B880" s="141" t="s">
        <v>1006</v>
      </c>
      <c r="C880" s="141" t="s">
        <v>142</v>
      </c>
      <c r="D880" s="143">
        <v>44562</v>
      </c>
      <c r="E880" s="143">
        <v>44926</v>
      </c>
      <c r="F880" s="141">
        <v>173</v>
      </c>
      <c r="G880" s="141">
        <v>112</v>
      </c>
      <c r="H880" s="141">
        <v>285</v>
      </c>
      <c r="I880" s="142">
        <v>44593</v>
      </c>
      <c r="J880" s="141"/>
      <c r="K880" s="141">
        <v>10199</v>
      </c>
    </row>
    <row r="881" spans="1:11" x14ac:dyDescent="0.25">
      <c r="A881" s="141" t="s">
        <v>1001</v>
      </c>
      <c r="B881" s="141" t="s">
        <v>1007</v>
      </c>
      <c r="C881" s="141" t="s">
        <v>142</v>
      </c>
      <c r="D881" s="143">
        <v>44562</v>
      </c>
      <c r="E881" s="143">
        <v>44926</v>
      </c>
      <c r="F881" s="141">
        <v>250</v>
      </c>
      <c r="G881" s="141">
        <v>120</v>
      </c>
      <c r="H881" s="141">
        <v>370</v>
      </c>
      <c r="I881" s="142">
        <v>38930</v>
      </c>
      <c r="J881" s="141"/>
      <c r="K881" s="141">
        <v>12564</v>
      </c>
    </row>
    <row r="882" spans="1:11" x14ac:dyDescent="0.25">
      <c r="A882" s="141" t="s">
        <v>1008</v>
      </c>
      <c r="B882" s="141" t="s">
        <v>141</v>
      </c>
      <c r="C882" s="141" t="s">
        <v>142</v>
      </c>
      <c r="D882" s="143">
        <v>44562</v>
      </c>
      <c r="E882" s="143">
        <v>44926</v>
      </c>
      <c r="F882" s="141">
        <v>112</v>
      </c>
      <c r="G882" s="141">
        <v>69</v>
      </c>
      <c r="H882" s="141">
        <v>181</v>
      </c>
      <c r="I882" s="142">
        <v>44621</v>
      </c>
      <c r="J882" s="141"/>
      <c r="K882" s="141">
        <v>11845</v>
      </c>
    </row>
    <row r="883" spans="1:11" x14ac:dyDescent="0.25">
      <c r="A883" s="141" t="s">
        <v>1008</v>
      </c>
      <c r="B883" s="141" t="s">
        <v>1009</v>
      </c>
      <c r="C883" s="141" t="s">
        <v>142</v>
      </c>
      <c r="D883" s="143">
        <v>44562</v>
      </c>
      <c r="E883" s="143">
        <v>44926</v>
      </c>
      <c r="F883" s="141">
        <v>173</v>
      </c>
      <c r="G883" s="141">
        <v>76</v>
      </c>
      <c r="H883" s="141">
        <v>249</v>
      </c>
      <c r="I883" s="142">
        <v>44621</v>
      </c>
      <c r="J883" s="141"/>
      <c r="K883" s="141">
        <v>19002</v>
      </c>
    </row>
    <row r="884" spans="1:11" x14ac:dyDescent="0.25">
      <c r="A884" s="141" t="s">
        <v>1008</v>
      </c>
      <c r="B884" s="141" t="s">
        <v>1010</v>
      </c>
      <c r="C884" s="141" t="s">
        <v>142</v>
      </c>
      <c r="D884" s="143">
        <v>44562</v>
      </c>
      <c r="E884" s="143">
        <v>44926</v>
      </c>
      <c r="F884" s="141">
        <v>112</v>
      </c>
      <c r="G884" s="141">
        <v>69</v>
      </c>
      <c r="H884" s="141">
        <v>181</v>
      </c>
      <c r="I884" s="142">
        <v>44621</v>
      </c>
      <c r="J884" s="141"/>
      <c r="K884" s="141">
        <v>13473</v>
      </c>
    </row>
    <row r="885" spans="1:11" x14ac:dyDescent="0.25">
      <c r="A885" s="141" t="s">
        <v>1008</v>
      </c>
      <c r="B885" s="141" t="s">
        <v>1011</v>
      </c>
      <c r="C885" s="141" t="s">
        <v>142</v>
      </c>
      <c r="D885" s="143">
        <v>44562</v>
      </c>
      <c r="E885" s="143">
        <v>44926</v>
      </c>
      <c r="F885" s="141">
        <v>203</v>
      </c>
      <c r="G885" s="141">
        <v>94</v>
      </c>
      <c r="H885" s="141">
        <v>297</v>
      </c>
      <c r="I885" s="142">
        <v>44621</v>
      </c>
      <c r="J885" s="141"/>
      <c r="K885" s="141">
        <v>10407</v>
      </c>
    </row>
    <row r="886" spans="1:11" x14ac:dyDescent="0.25">
      <c r="A886" s="141" t="s">
        <v>1008</v>
      </c>
      <c r="B886" s="141" t="s">
        <v>1012</v>
      </c>
      <c r="C886" s="141" t="s">
        <v>142</v>
      </c>
      <c r="D886" s="143">
        <v>44562</v>
      </c>
      <c r="E886" s="143">
        <v>44926</v>
      </c>
      <c r="F886" s="141">
        <v>165</v>
      </c>
      <c r="G886" s="141">
        <v>55</v>
      </c>
      <c r="H886" s="141">
        <v>220</v>
      </c>
      <c r="I886" s="142">
        <v>44621</v>
      </c>
      <c r="J886" s="141"/>
      <c r="K886" s="141">
        <v>13474</v>
      </c>
    </row>
    <row r="887" spans="1:11" x14ac:dyDescent="0.25">
      <c r="A887" s="141" t="s">
        <v>1013</v>
      </c>
      <c r="B887" s="141" t="s">
        <v>1014</v>
      </c>
      <c r="C887" s="141" t="s">
        <v>142</v>
      </c>
      <c r="D887" s="143">
        <v>44562</v>
      </c>
      <c r="E887" s="143">
        <v>44926</v>
      </c>
      <c r="F887" s="141">
        <v>38</v>
      </c>
      <c r="G887" s="141">
        <v>14</v>
      </c>
      <c r="H887" s="141">
        <v>52</v>
      </c>
      <c r="I887" s="142">
        <v>44774</v>
      </c>
      <c r="J887" s="141"/>
      <c r="K887" s="141">
        <v>11066</v>
      </c>
    </row>
    <row r="888" spans="1:11" x14ac:dyDescent="0.25">
      <c r="A888" s="141" t="s">
        <v>1015</v>
      </c>
      <c r="B888" s="141" t="s">
        <v>1016</v>
      </c>
      <c r="C888" s="141" t="s">
        <v>142</v>
      </c>
      <c r="D888" s="143">
        <v>44562</v>
      </c>
      <c r="E888" s="143">
        <v>44926</v>
      </c>
      <c r="F888" s="141">
        <v>220</v>
      </c>
      <c r="G888" s="141">
        <v>92</v>
      </c>
      <c r="H888" s="141">
        <v>312</v>
      </c>
      <c r="I888" s="142">
        <v>43862</v>
      </c>
      <c r="J888" s="141"/>
      <c r="K888" s="141">
        <v>11700</v>
      </c>
    </row>
    <row r="889" spans="1:11" x14ac:dyDescent="0.25">
      <c r="A889" s="141" t="s">
        <v>1017</v>
      </c>
      <c r="B889" s="141" t="s">
        <v>1018</v>
      </c>
      <c r="C889" s="141" t="s">
        <v>142</v>
      </c>
      <c r="D889" s="143">
        <v>44562</v>
      </c>
      <c r="E889" s="143">
        <v>44926</v>
      </c>
      <c r="F889" s="141">
        <v>150</v>
      </c>
      <c r="G889" s="141">
        <v>69</v>
      </c>
      <c r="H889" s="141">
        <v>219</v>
      </c>
      <c r="I889" s="142">
        <v>43862</v>
      </c>
      <c r="J889" s="141"/>
      <c r="K889" s="141">
        <v>11703</v>
      </c>
    </row>
    <row r="890" spans="1:11" x14ac:dyDescent="0.25">
      <c r="A890" s="141" t="s">
        <v>1019</v>
      </c>
      <c r="B890" s="141" t="s">
        <v>1019</v>
      </c>
      <c r="C890" s="141" t="s">
        <v>142</v>
      </c>
      <c r="D890" s="143">
        <v>44562</v>
      </c>
      <c r="E890" s="143">
        <v>44926</v>
      </c>
      <c r="F890" s="141">
        <v>186</v>
      </c>
      <c r="G890" s="141">
        <v>114</v>
      </c>
      <c r="H890" s="141">
        <v>300</v>
      </c>
      <c r="I890" s="142">
        <v>41061</v>
      </c>
      <c r="J890" s="141"/>
      <c r="K890" s="141">
        <v>11071</v>
      </c>
    </row>
    <row r="891" spans="1:11" x14ac:dyDescent="0.25">
      <c r="A891" s="141" t="s">
        <v>1020</v>
      </c>
      <c r="B891" s="141" t="s">
        <v>1021</v>
      </c>
      <c r="C891" s="141" t="s">
        <v>142</v>
      </c>
      <c r="D891" s="143">
        <v>44562</v>
      </c>
      <c r="E891" s="143">
        <v>44926</v>
      </c>
      <c r="F891" s="141">
        <v>109</v>
      </c>
      <c r="G891" s="141">
        <v>91</v>
      </c>
      <c r="H891" s="141">
        <v>200</v>
      </c>
      <c r="I891" s="142">
        <v>44713</v>
      </c>
      <c r="J891" s="141"/>
      <c r="K891" s="141">
        <v>11704</v>
      </c>
    </row>
    <row r="892" spans="1:11" x14ac:dyDescent="0.25">
      <c r="A892" s="141" t="s">
        <v>1022</v>
      </c>
      <c r="B892" s="141" t="s">
        <v>1023</v>
      </c>
      <c r="C892" s="141" t="s">
        <v>142</v>
      </c>
      <c r="D892" s="143">
        <v>44562</v>
      </c>
      <c r="E892" s="143">
        <v>44926</v>
      </c>
      <c r="F892" s="141">
        <v>258</v>
      </c>
      <c r="G892" s="141">
        <v>47</v>
      </c>
      <c r="H892" s="141">
        <v>305</v>
      </c>
      <c r="I892" s="142">
        <v>39814</v>
      </c>
      <c r="J892" s="141"/>
      <c r="K892" s="141">
        <v>13520</v>
      </c>
    </row>
    <row r="893" spans="1:11" x14ac:dyDescent="0.25">
      <c r="A893" s="141" t="s">
        <v>1022</v>
      </c>
      <c r="B893" s="141" t="s">
        <v>1024</v>
      </c>
      <c r="C893" s="141" t="s">
        <v>142</v>
      </c>
      <c r="D893" s="143">
        <v>44562</v>
      </c>
      <c r="E893" s="143">
        <v>44926</v>
      </c>
      <c r="F893" s="141">
        <v>154</v>
      </c>
      <c r="G893" s="141">
        <v>117</v>
      </c>
      <c r="H893" s="141">
        <v>271</v>
      </c>
      <c r="I893" s="142">
        <v>39814</v>
      </c>
      <c r="J893" s="141"/>
      <c r="K893" s="141">
        <v>13522</v>
      </c>
    </row>
    <row r="894" spans="1:11" x14ac:dyDescent="0.25">
      <c r="A894" s="141" t="s">
        <v>1025</v>
      </c>
      <c r="B894" s="141" t="s">
        <v>141</v>
      </c>
      <c r="C894" s="141" t="s">
        <v>142</v>
      </c>
      <c r="D894" s="143">
        <v>44562</v>
      </c>
      <c r="E894" s="143">
        <v>44926</v>
      </c>
      <c r="F894" s="141">
        <v>347</v>
      </c>
      <c r="G894" s="141">
        <v>163</v>
      </c>
      <c r="H894" s="141">
        <v>510</v>
      </c>
      <c r="I894" s="142">
        <v>42005</v>
      </c>
      <c r="J894" s="141">
        <v>11</v>
      </c>
      <c r="K894" s="141">
        <v>11818</v>
      </c>
    </row>
    <row r="895" spans="1:11" x14ac:dyDescent="0.25">
      <c r="A895" s="141" t="s">
        <v>1025</v>
      </c>
      <c r="B895" s="141" t="s">
        <v>1026</v>
      </c>
      <c r="C895" s="141" t="s">
        <v>142</v>
      </c>
      <c r="D895" s="143">
        <v>44562</v>
      </c>
      <c r="E895" s="143">
        <v>44926</v>
      </c>
      <c r="F895" s="141">
        <v>260</v>
      </c>
      <c r="G895" s="141">
        <v>176</v>
      </c>
      <c r="H895" s="141">
        <v>436</v>
      </c>
      <c r="I895" s="142">
        <v>42036</v>
      </c>
      <c r="J895" s="141">
        <v>11</v>
      </c>
      <c r="K895" s="141">
        <v>10364</v>
      </c>
    </row>
    <row r="896" spans="1:11" x14ac:dyDescent="0.25">
      <c r="A896" s="141" t="s">
        <v>1025</v>
      </c>
      <c r="B896" s="141" t="s">
        <v>1027</v>
      </c>
      <c r="C896" s="141" t="s">
        <v>142</v>
      </c>
      <c r="D896" s="143">
        <v>44562</v>
      </c>
      <c r="E896" s="143">
        <v>44926</v>
      </c>
      <c r="F896" s="141">
        <v>80</v>
      </c>
      <c r="G896" s="141">
        <v>43</v>
      </c>
      <c r="H896" s="141">
        <v>123</v>
      </c>
      <c r="I896" s="142">
        <v>41944</v>
      </c>
      <c r="J896" s="141">
        <v>11</v>
      </c>
      <c r="K896" s="141">
        <v>19986</v>
      </c>
    </row>
    <row r="897" spans="1:11" x14ac:dyDescent="0.25">
      <c r="A897" s="141" t="s">
        <v>1025</v>
      </c>
      <c r="B897" s="141" t="s">
        <v>1028</v>
      </c>
      <c r="C897" s="141" t="s">
        <v>142</v>
      </c>
      <c r="D897" s="143">
        <v>44562</v>
      </c>
      <c r="E897" s="143">
        <v>44926</v>
      </c>
      <c r="F897" s="141">
        <v>347</v>
      </c>
      <c r="G897" s="141">
        <v>163</v>
      </c>
      <c r="H897" s="141">
        <v>510</v>
      </c>
      <c r="I897" s="142">
        <v>42005</v>
      </c>
      <c r="J897" s="141">
        <v>11</v>
      </c>
      <c r="K897" s="141">
        <v>10365</v>
      </c>
    </row>
    <row r="898" spans="1:11" x14ac:dyDescent="0.25">
      <c r="A898" s="141" t="s">
        <v>1025</v>
      </c>
      <c r="B898" s="141" t="s">
        <v>1029</v>
      </c>
      <c r="C898" s="141" t="s">
        <v>142</v>
      </c>
      <c r="D898" s="143">
        <v>44713</v>
      </c>
      <c r="E898" s="143">
        <v>44834</v>
      </c>
      <c r="F898" s="141">
        <v>169</v>
      </c>
      <c r="G898" s="141">
        <v>93</v>
      </c>
      <c r="H898" s="141">
        <v>262</v>
      </c>
      <c r="I898" s="142">
        <v>38412</v>
      </c>
      <c r="J898" s="141">
        <v>11</v>
      </c>
      <c r="K898" s="141">
        <v>13407</v>
      </c>
    </row>
    <row r="899" spans="1:11" x14ac:dyDescent="0.25">
      <c r="A899" s="141" t="s">
        <v>1025</v>
      </c>
      <c r="B899" s="141" t="s">
        <v>1029</v>
      </c>
      <c r="C899" s="141" t="s">
        <v>158</v>
      </c>
      <c r="D899" s="143">
        <v>44835</v>
      </c>
      <c r="E899" s="143">
        <v>44712</v>
      </c>
      <c r="F899" s="141">
        <v>100</v>
      </c>
      <c r="G899" s="141">
        <v>86</v>
      </c>
      <c r="H899" s="141">
        <v>186</v>
      </c>
      <c r="I899" s="142">
        <v>38412</v>
      </c>
      <c r="J899" s="141">
        <v>11</v>
      </c>
      <c r="K899" s="141">
        <v>13407</v>
      </c>
    </row>
    <row r="900" spans="1:11" x14ac:dyDescent="0.25">
      <c r="A900" s="141" t="s">
        <v>1025</v>
      </c>
      <c r="B900" s="141" t="s">
        <v>1030</v>
      </c>
      <c r="C900" s="141" t="s">
        <v>142</v>
      </c>
      <c r="D900" s="143">
        <v>44562</v>
      </c>
      <c r="E900" s="143">
        <v>44926</v>
      </c>
      <c r="F900" s="141">
        <v>416</v>
      </c>
      <c r="G900" s="141">
        <v>142</v>
      </c>
      <c r="H900" s="141">
        <v>558</v>
      </c>
      <c r="I900" s="142">
        <v>44562</v>
      </c>
      <c r="J900" s="141">
        <v>11</v>
      </c>
      <c r="K900" s="141">
        <v>10363</v>
      </c>
    </row>
    <row r="901" spans="1:11" x14ac:dyDescent="0.25">
      <c r="A901" s="141" t="s">
        <v>1025</v>
      </c>
      <c r="B901" s="141" t="s">
        <v>1031</v>
      </c>
      <c r="C901" s="141" t="s">
        <v>142</v>
      </c>
      <c r="D901" s="143">
        <v>44713</v>
      </c>
      <c r="E901" s="143">
        <v>44834</v>
      </c>
      <c r="F901" s="141">
        <v>133</v>
      </c>
      <c r="G901" s="141">
        <v>89</v>
      </c>
      <c r="H901" s="141">
        <v>222</v>
      </c>
      <c r="I901" s="142">
        <v>38412</v>
      </c>
      <c r="J901" s="141">
        <v>11</v>
      </c>
      <c r="K901" s="141">
        <v>11046</v>
      </c>
    </row>
    <row r="902" spans="1:11" x14ac:dyDescent="0.25">
      <c r="A902" s="141" t="s">
        <v>1025</v>
      </c>
      <c r="B902" s="141" t="s">
        <v>1031</v>
      </c>
      <c r="C902" s="141" t="s">
        <v>158</v>
      </c>
      <c r="D902" s="143">
        <v>44835</v>
      </c>
      <c r="E902" s="143">
        <v>44712</v>
      </c>
      <c r="F902" s="141">
        <v>111</v>
      </c>
      <c r="G902" s="141">
        <v>87</v>
      </c>
      <c r="H902" s="141">
        <v>198</v>
      </c>
      <c r="I902" s="142">
        <v>38412</v>
      </c>
      <c r="J902" s="141">
        <v>11</v>
      </c>
      <c r="K902" s="141">
        <v>11046</v>
      </c>
    </row>
    <row r="903" spans="1:11" x14ac:dyDescent="0.25">
      <c r="A903" s="141" t="s">
        <v>1032</v>
      </c>
      <c r="B903" s="141" t="s">
        <v>141</v>
      </c>
      <c r="C903" s="141" t="s">
        <v>142</v>
      </c>
      <c r="D903" s="143">
        <v>44562</v>
      </c>
      <c r="E903" s="143">
        <v>44926</v>
      </c>
      <c r="F903" s="141">
        <v>89</v>
      </c>
      <c r="G903" s="141">
        <v>100</v>
      </c>
      <c r="H903" s="141">
        <v>189</v>
      </c>
      <c r="I903" s="142">
        <v>44713</v>
      </c>
      <c r="J903" s="141"/>
      <c r="K903" s="141">
        <v>11877</v>
      </c>
    </row>
    <row r="904" spans="1:11" x14ac:dyDescent="0.25">
      <c r="A904" s="141" t="s">
        <v>1032</v>
      </c>
      <c r="B904" s="141" t="s">
        <v>1033</v>
      </c>
      <c r="C904" s="141" t="s">
        <v>142</v>
      </c>
      <c r="D904" s="143">
        <v>44562</v>
      </c>
      <c r="E904" s="143">
        <v>44926</v>
      </c>
      <c r="F904" s="141">
        <v>199</v>
      </c>
      <c r="G904" s="141">
        <v>131</v>
      </c>
      <c r="H904" s="141">
        <v>330</v>
      </c>
      <c r="I904" s="142">
        <v>44713</v>
      </c>
      <c r="J904" s="141"/>
      <c r="K904" s="141">
        <v>10408</v>
      </c>
    </row>
    <row r="905" spans="1:11" x14ac:dyDescent="0.25">
      <c r="A905" s="141" t="s">
        <v>1032</v>
      </c>
      <c r="B905" s="141" t="s">
        <v>1034</v>
      </c>
      <c r="C905" s="141" t="s">
        <v>142</v>
      </c>
      <c r="D905" s="143">
        <v>44562</v>
      </c>
      <c r="E905" s="143">
        <v>44926</v>
      </c>
      <c r="F905" s="141">
        <v>89</v>
      </c>
      <c r="G905" s="141">
        <v>77</v>
      </c>
      <c r="H905" s="141">
        <v>166</v>
      </c>
      <c r="I905" s="142">
        <v>44713</v>
      </c>
      <c r="J905" s="141"/>
      <c r="K905" s="141">
        <v>19009</v>
      </c>
    </row>
    <row r="906" spans="1:11" x14ac:dyDescent="0.25">
      <c r="A906" s="141" t="s">
        <v>1035</v>
      </c>
      <c r="B906" s="141" t="s">
        <v>141</v>
      </c>
      <c r="C906" s="141" t="s">
        <v>142</v>
      </c>
      <c r="D906" s="143">
        <v>44562</v>
      </c>
      <c r="E906" s="143">
        <v>44926</v>
      </c>
      <c r="F906" s="141">
        <v>98</v>
      </c>
      <c r="G906" s="141">
        <v>62</v>
      </c>
      <c r="H906" s="141">
        <v>160</v>
      </c>
      <c r="I906" s="142">
        <v>43770</v>
      </c>
      <c r="J906" s="141"/>
      <c r="K906" s="141">
        <v>11921</v>
      </c>
    </row>
    <row r="907" spans="1:11" x14ac:dyDescent="0.25">
      <c r="A907" s="141" t="s">
        <v>1035</v>
      </c>
      <c r="B907" s="141" t="s">
        <v>1036</v>
      </c>
      <c r="C907" s="141" t="s">
        <v>142</v>
      </c>
      <c r="D907" s="143">
        <v>44562</v>
      </c>
      <c r="E907" s="143">
        <v>44926</v>
      </c>
      <c r="F907" s="141">
        <v>186</v>
      </c>
      <c r="G907" s="141">
        <v>91</v>
      </c>
      <c r="H907" s="141">
        <v>277</v>
      </c>
      <c r="I907" s="142">
        <v>44713</v>
      </c>
      <c r="J907" s="141"/>
      <c r="K907" s="141">
        <v>11047</v>
      </c>
    </row>
    <row r="908" spans="1:11" x14ac:dyDescent="0.25">
      <c r="A908" s="141" t="s">
        <v>1035</v>
      </c>
      <c r="B908" s="141" t="s">
        <v>1037</v>
      </c>
      <c r="C908" s="141" t="s">
        <v>142</v>
      </c>
      <c r="D908" s="143">
        <v>44562</v>
      </c>
      <c r="E908" s="143">
        <v>44926</v>
      </c>
      <c r="F908" s="141">
        <v>152</v>
      </c>
      <c r="G908" s="141">
        <v>68</v>
      </c>
      <c r="H908" s="141">
        <v>220</v>
      </c>
      <c r="I908" s="142">
        <v>42095</v>
      </c>
      <c r="J908" s="141"/>
      <c r="K908" s="141">
        <v>20003</v>
      </c>
    </row>
    <row r="909" spans="1:11" x14ac:dyDescent="0.25">
      <c r="A909" s="141" t="s">
        <v>1038</v>
      </c>
      <c r="B909" s="141" t="s">
        <v>1039</v>
      </c>
      <c r="C909" s="141" t="s">
        <v>142</v>
      </c>
      <c r="D909" s="143">
        <v>44562</v>
      </c>
      <c r="E909" s="143">
        <v>44926</v>
      </c>
      <c r="F909" s="141">
        <v>303</v>
      </c>
      <c r="G909" s="141">
        <v>130</v>
      </c>
      <c r="H909" s="141">
        <v>433</v>
      </c>
      <c r="I909" s="142">
        <v>43800</v>
      </c>
      <c r="J909" s="141"/>
      <c r="K909" s="141">
        <v>11068</v>
      </c>
    </row>
    <row r="910" spans="1:11" x14ac:dyDescent="0.25">
      <c r="A910" s="141" t="s">
        <v>1040</v>
      </c>
      <c r="B910" s="141" t="s">
        <v>141</v>
      </c>
      <c r="C910" s="141" t="s">
        <v>142</v>
      </c>
      <c r="D910" s="143">
        <v>44562</v>
      </c>
      <c r="E910" s="143">
        <v>44926</v>
      </c>
      <c r="F910" s="141">
        <v>130</v>
      </c>
      <c r="G910" s="141">
        <v>57</v>
      </c>
      <c r="H910" s="141">
        <v>187</v>
      </c>
      <c r="I910" s="142">
        <v>44774</v>
      </c>
      <c r="J910" s="141"/>
      <c r="K910" s="141">
        <v>11846</v>
      </c>
    </row>
    <row r="911" spans="1:11" x14ac:dyDescent="0.25">
      <c r="A911" s="141" t="s">
        <v>1040</v>
      </c>
      <c r="B911" s="141" t="s">
        <v>1041</v>
      </c>
      <c r="C911" s="141" t="s">
        <v>142</v>
      </c>
      <c r="D911" s="143">
        <v>44562</v>
      </c>
      <c r="E911" s="143">
        <v>44926</v>
      </c>
      <c r="F911" s="141">
        <v>180</v>
      </c>
      <c r="G911" s="141">
        <v>92</v>
      </c>
      <c r="H911" s="141">
        <v>272</v>
      </c>
      <c r="I911" s="142">
        <v>44774</v>
      </c>
      <c r="J911" s="141"/>
      <c r="K911" s="141">
        <v>10409</v>
      </c>
    </row>
    <row r="912" spans="1:11" x14ac:dyDescent="0.25">
      <c r="A912" s="141" t="s">
        <v>1042</v>
      </c>
      <c r="B912" s="141" t="s">
        <v>1043</v>
      </c>
      <c r="C912" s="141" t="s">
        <v>142</v>
      </c>
      <c r="D912" s="143">
        <v>44562</v>
      </c>
      <c r="E912" s="143">
        <v>44926</v>
      </c>
      <c r="F912" s="141">
        <v>278</v>
      </c>
      <c r="G912" s="141">
        <v>129</v>
      </c>
      <c r="H912" s="141">
        <v>407</v>
      </c>
      <c r="I912" s="142">
        <v>44713</v>
      </c>
      <c r="J912" s="141"/>
      <c r="K912" s="141">
        <v>10309</v>
      </c>
    </row>
    <row r="913" spans="1:11" x14ac:dyDescent="0.25">
      <c r="A913" s="141" t="s">
        <v>1277</v>
      </c>
      <c r="B913" s="141" t="s">
        <v>1277</v>
      </c>
      <c r="C913" s="141" t="s">
        <v>142</v>
      </c>
      <c r="D913" s="143">
        <v>44562</v>
      </c>
      <c r="E913" s="143">
        <v>44926</v>
      </c>
      <c r="F913" s="141">
        <v>180</v>
      </c>
      <c r="G913" s="141">
        <v>121</v>
      </c>
      <c r="H913" s="141">
        <v>301</v>
      </c>
      <c r="I913" s="142">
        <v>41214</v>
      </c>
      <c r="J913" s="141"/>
      <c r="K913" s="141">
        <v>11667</v>
      </c>
    </row>
    <row r="914" spans="1:11" x14ac:dyDescent="0.25">
      <c r="A914" s="141" t="s">
        <v>1044</v>
      </c>
      <c r="B914" s="141" t="s">
        <v>141</v>
      </c>
      <c r="C914" s="141" t="s">
        <v>142</v>
      </c>
      <c r="D914" s="143">
        <v>44562</v>
      </c>
      <c r="E914" s="143">
        <v>44926</v>
      </c>
      <c r="F914" s="141">
        <v>106</v>
      </c>
      <c r="G914" s="141">
        <v>66</v>
      </c>
      <c r="H914" s="141">
        <v>172</v>
      </c>
      <c r="I914" s="142">
        <v>44713</v>
      </c>
      <c r="J914" s="141"/>
      <c r="K914" s="141">
        <v>11941</v>
      </c>
    </row>
    <row r="915" spans="1:11" x14ac:dyDescent="0.25">
      <c r="A915" s="141" t="s">
        <v>1044</v>
      </c>
      <c r="B915" s="141" t="s">
        <v>1045</v>
      </c>
      <c r="C915" s="141" t="s">
        <v>142</v>
      </c>
      <c r="D915" s="143">
        <v>44562</v>
      </c>
      <c r="E915" s="143">
        <v>44926</v>
      </c>
      <c r="F915" s="141">
        <v>159</v>
      </c>
      <c r="G915" s="141">
        <v>97</v>
      </c>
      <c r="H915" s="141">
        <v>256</v>
      </c>
      <c r="I915" s="142">
        <v>44713</v>
      </c>
      <c r="J915" s="141"/>
      <c r="K915" s="141">
        <v>11540</v>
      </c>
    </row>
    <row r="916" spans="1:11" x14ac:dyDescent="0.25">
      <c r="A916" s="141" t="s">
        <v>1044</v>
      </c>
      <c r="B916" s="141" t="s">
        <v>1046</v>
      </c>
      <c r="C916" s="141" t="s">
        <v>142</v>
      </c>
      <c r="D916" s="143">
        <v>44562</v>
      </c>
      <c r="E916" s="143">
        <v>44926</v>
      </c>
      <c r="F916" s="141">
        <v>118</v>
      </c>
      <c r="G916" s="141">
        <v>91</v>
      </c>
      <c r="H916" s="141">
        <v>209</v>
      </c>
      <c r="I916" s="142">
        <v>44713</v>
      </c>
      <c r="J916" s="141"/>
      <c r="K916" s="141">
        <v>91135</v>
      </c>
    </row>
    <row r="917" spans="1:11" x14ac:dyDescent="0.25">
      <c r="A917" s="141" t="s">
        <v>1044</v>
      </c>
      <c r="B917" s="141" t="s">
        <v>1047</v>
      </c>
      <c r="C917" s="141" t="s">
        <v>142</v>
      </c>
      <c r="D917" s="143">
        <v>44562</v>
      </c>
      <c r="E917" s="143">
        <v>44926</v>
      </c>
      <c r="F917" s="141">
        <v>134</v>
      </c>
      <c r="G917" s="141">
        <v>56</v>
      </c>
      <c r="H917" s="141">
        <v>190</v>
      </c>
      <c r="I917" s="142">
        <v>39356</v>
      </c>
      <c r="J917" s="141"/>
      <c r="K917" s="141">
        <v>13647</v>
      </c>
    </row>
    <row r="918" spans="1:11" x14ac:dyDescent="0.25">
      <c r="A918" s="141" t="s">
        <v>1048</v>
      </c>
      <c r="B918" s="141" t="s">
        <v>141</v>
      </c>
      <c r="C918" s="141" t="s">
        <v>142</v>
      </c>
      <c r="D918" s="143">
        <v>44562</v>
      </c>
      <c r="E918" s="143">
        <v>44926</v>
      </c>
      <c r="F918" s="141">
        <v>155</v>
      </c>
      <c r="G918" s="141">
        <v>99</v>
      </c>
      <c r="H918" s="141">
        <v>254</v>
      </c>
      <c r="I918" s="142">
        <v>44713</v>
      </c>
      <c r="J918" s="141"/>
      <c r="K918" s="141">
        <v>11942</v>
      </c>
    </row>
    <row r="919" spans="1:11" x14ac:dyDescent="0.25">
      <c r="A919" s="141" t="s">
        <v>1048</v>
      </c>
      <c r="B919" s="141" t="s">
        <v>1049</v>
      </c>
      <c r="C919" s="141" t="s">
        <v>142</v>
      </c>
      <c r="D919" s="143">
        <v>44562</v>
      </c>
      <c r="E919" s="143">
        <v>44926</v>
      </c>
      <c r="F919" s="141">
        <v>155</v>
      </c>
      <c r="G919" s="141">
        <v>99</v>
      </c>
      <c r="H919" s="141">
        <v>254</v>
      </c>
      <c r="I919" s="142">
        <v>44713</v>
      </c>
      <c r="J919" s="141"/>
      <c r="K919" s="141">
        <v>11541</v>
      </c>
    </row>
    <row r="920" spans="1:11" x14ac:dyDescent="0.25">
      <c r="A920" s="141" t="s">
        <v>1048</v>
      </c>
      <c r="B920" s="141" t="s">
        <v>1050</v>
      </c>
      <c r="C920" s="141" t="s">
        <v>142</v>
      </c>
      <c r="D920" s="143">
        <v>44562</v>
      </c>
      <c r="E920" s="143">
        <v>44926</v>
      </c>
      <c r="F920" s="141">
        <v>207</v>
      </c>
      <c r="G920" s="141">
        <v>86</v>
      </c>
      <c r="H920" s="141">
        <v>293</v>
      </c>
      <c r="I920" s="142">
        <v>38443</v>
      </c>
      <c r="J920" s="141"/>
      <c r="K920" s="141">
        <v>13413</v>
      </c>
    </row>
    <row r="921" spans="1:11" x14ac:dyDescent="0.25">
      <c r="A921" s="141" t="s">
        <v>1051</v>
      </c>
      <c r="B921" s="141" t="s">
        <v>141</v>
      </c>
      <c r="C921" s="141" t="s">
        <v>142</v>
      </c>
      <c r="D921" s="143">
        <v>44562</v>
      </c>
      <c r="E921" s="143">
        <v>44926</v>
      </c>
      <c r="F921" s="141">
        <v>270</v>
      </c>
      <c r="G921" s="141">
        <v>91</v>
      </c>
      <c r="H921" s="141">
        <v>361</v>
      </c>
      <c r="I921" s="142">
        <v>44501</v>
      </c>
      <c r="J921" s="141"/>
      <c r="K921" s="141">
        <v>91177</v>
      </c>
    </row>
    <row r="922" spans="1:11" x14ac:dyDescent="0.25">
      <c r="A922" s="141" t="s">
        <v>1051</v>
      </c>
      <c r="B922" s="141" t="s">
        <v>1278</v>
      </c>
      <c r="C922" s="141" t="s">
        <v>142</v>
      </c>
      <c r="D922" s="143">
        <v>44562</v>
      </c>
      <c r="E922" s="143">
        <v>44926</v>
      </c>
      <c r="F922" s="141">
        <v>270</v>
      </c>
      <c r="G922" s="141">
        <v>91</v>
      </c>
      <c r="H922" s="141">
        <v>361</v>
      </c>
      <c r="I922" s="142">
        <v>44501</v>
      </c>
      <c r="J922" s="141"/>
      <c r="K922" s="141">
        <v>11069</v>
      </c>
    </row>
    <row r="923" spans="1:11" x14ac:dyDescent="0.25">
      <c r="A923" s="141" t="s">
        <v>1052</v>
      </c>
      <c r="B923" s="141" t="s">
        <v>141</v>
      </c>
      <c r="C923" s="141" t="s">
        <v>142</v>
      </c>
      <c r="D923" s="143">
        <v>44562</v>
      </c>
      <c r="E923" s="143">
        <v>44926</v>
      </c>
      <c r="F923" s="141">
        <v>112</v>
      </c>
      <c r="G923" s="141">
        <v>57</v>
      </c>
      <c r="H923" s="141">
        <v>169</v>
      </c>
      <c r="I923" s="142">
        <v>39387</v>
      </c>
      <c r="J923" s="141" t="s">
        <v>1053</v>
      </c>
      <c r="K923" s="141">
        <v>11889</v>
      </c>
    </row>
    <row r="924" spans="1:11" x14ac:dyDescent="0.25">
      <c r="A924" s="141" t="s">
        <v>1052</v>
      </c>
      <c r="B924" s="141" t="s">
        <v>1054</v>
      </c>
      <c r="C924" s="141" t="s">
        <v>142</v>
      </c>
      <c r="D924" s="143">
        <v>44562</v>
      </c>
      <c r="E924" s="143">
        <v>44926</v>
      </c>
      <c r="F924" s="141">
        <v>0</v>
      </c>
      <c r="G924" s="141">
        <v>66</v>
      </c>
      <c r="H924" s="141">
        <v>66</v>
      </c>
      <c r="I924" s="142">
        <v>43191</v>
      </c>
      <c r="J924" s="141" t="s">
        <v>1053</v>
      </c>
      <c r="K924" s="141">
        <v>10410</v>
      </c>
    </row>
    <row r="925" spans="1:11" x14ac:dyDescent="0.25">
      <c r="A925" s="141" t="s">
        <v>1055</v>
      </c>
      <c r="B925" s="141" t="s">
        <v>141</v>
      </c>
      <c r="C925" s="141" t="s">
        <v>142</v>
      </c>
      <c r="D925" s="143">
        <v>44562</v>
      </c>
      <c r="E925" s="143">
        <v>44926</v>
      </c>
      <c r="F925" s="141">
        <v>104</v>
      </c>
      <c r="G925" s="141">
        <v>59</v>
      </c>
      <c r="H925" s="141">
        <v>163</v>
      </c>
      <c r="I925" s="142">
        <v>44774</v>
      </c>
      <c r="J925" s="141"/>
      <c r="K925" s="141">
        <v>11848</v>
      </c>
    </row>
    <row r="926" spans="1:11" x14ac:dyDescent="0.25">
      <c r="A926" s="141" t="s">
        <v>1055</v>
      </c>
      <c r="B926" s="141" t="s">
        <v>1056</v>
      </c>
      <c r="C926" s="141" t="s">
        <v>142</v>
      </c>
      <c r="D926" s="143">
        <v>44562</v>
      </c>
      <c r="E926" s="143">
        <v>44926</v>
      </c>
      <c r="F926" s="141">
        <v>112</v>
      </c>
      <c r="G926" s="141">
        <v>64</v>
      </c>
      <c r="H926" s="141">
        <v>176</v>
      </c>
      <c r="I926" s="142">
        <v>44774</v>
      </c>
      <c r="J926" s="141"/>
      <c r="K926" s="141">
        <v>13003</v>
      </c>
    </row>
    <row r="927" spans="1:11" x14ac:dyDescent="0.25">
      <c r="A927" s="141" t="s">
        <v>1055</v>
      </c>
      <c r="B927" s="141" t="s">
        <v>1057</v>
      </c>
      <c r="C927" s="141" t="s">
        <v>142</v>
      </c>
      <c r="D927" s="143">
        <v>44562</v>
      </c>
      <c r="E927" s="143">
        <v>44926</v>
      </c>
      <c r="F927" s="141">
        <v>197</v>
      </c>
      <c r="G927" s="141">
        <v>81</v>
      </c>
      <c r="H927" s="141">
        <v>278</v>
      </c>
      <c r="I927" s="142">
        <v>44774</v>
      </c>
      <c r="J927" s="141"/>
      <c r="K927" s="141">
        <v>10412</v>
      </c>
    </row>
    <row r="928" spans="1:11" x14ac:dyDescent="0.25">
      <c r="A928" s="141" t="s">
        <v>1055</v>
      </c>
      <c r="B928" s="141" t="s">
        <v>1058</v>
      </c>
      <c r="C928" s="141" t="s">
        <v>142</v>
      </c>
      <c r="D928" s="143">
        <v>44562</v>
      </c>
      <c r="E928" s="143">
        <v>44926</v>
      </c>
      <c r="F928" s="141">
        <v>200</v>
      </c>
      <c r="G928" s="141">
        <v>70</v>
      </c>
      <c r="H928" s="141">
        <v>270</v>
      </c>
      <c r="I928" s="142">
        <v>44774</v>
      </c>
      <c r="J928" s="141"/>
      <c r="K928" s="141">
        <v>10413</v>
      </c>
    </row>
    <row r="929" spans="1:11" x14ac:dyDescent="0.25">
      <c r="A929" s="141" t="s">
        <v>1055</v>
      </c>
      <c r="B929" s="141" t="s">
        <v>1059</v>
      </c>
      <c r="C929" s="141" t="s">
        <v>142</v>
      </c>
      <c r="D929" s="143">
        <v>44562</v>
      </c>
      <c r="E929" s="143">
        <v>44926</v>
      </c>
      <c r="F929" s="141">
        <v>227</v>
      </c>
      <c r="G929" s="141">
        <v>76</v>
      </c>
      <c r="H929" s="141">
        <v>303</v>
      </c>
      <c r="I929" s="142">
        <v>44774</v>
      </c>
      <c r="J929" s="141"/>
      <c r="K929" s="141">
        <v>10414</v>
      </c>
    </row>
    <row r="930" spans="1:11" x14ac:dyDescent="0.25">
      <c r="A930" s="141" t="s">
        <v>1055</v>
      </c>
      <c r="B930" s="141" t="s">
        <v>1060</v>
      </c>
      <c r="C930" s="141" t="s">
        <v>142</v>
      </c>
      <c r="D930" s="143">
        <v>44562</v>
      </c>
      <c r="E930" s="143">
        <v>44926</v>
      </c>
      <c r="F930" s="141">
        <v>202</v>
      </c>
      <c r="G930" s="141">
        <v>87</v>
      </c>
      <c r="H930" s="141">
        <v>289</v>
      </c>
      <c r="I930" s="142">
        <v>44774</v>
      </c>
      <c r="J930" s="141"/>
      <c r="K930" s="141">
        <v>10411</v>
      </c>
    </row>
    <row r="931" spans="1:11" x14ac:dyDescent="0.25">
      <c r="A931" s="141" t="s">
        <v>1055</v>
      </c>
      <c r="B931" s="141" t="s">
        <v>1061</v>
      </c>
      <c r="C931" s="141" t="s">
        <v>142</v>
      </c>
      <c r="D931" s="143">
        <v>44562</v>
      </c>
      <c r="E931" s="143">
        <v>44926</v>
      </c>
      <c r="F931" s="141">
        <v>113</v>
      </c>
      <c r="G931" s="141">
        <v>53</v>
      </c>
      <c r="H931" s="141">
        <v>166</v>
      </c>
      <c r="I931" s="142">
        <v>44774</v>
      </c>
      <c r="J931" s="141"/>
      <c r="K931" s="141">
        <v>12784</v>
      </c>
    </row>
    <row r="932" spans="1:11" x14ac:dyDescent="0.25">
      <c r="A932" s="141" t="s">
        <v>1062</v>
      </c>
      <c r="B932" s="141" t="s">
        <v>141</v>
      </c>
      <c r="C932" s="141" t="s">
        <v>142</v>
      </c>
      <c r="D932" s="143">
        <v>44562</v>
      </c>
      <c r="E932" s="143">
        <v>44926</v>
      </c>
      <c r="F932" s="141">
        <v>275</v>
      </c>
      <c r="G932" s="141">
        <v>90</v>
      </c>
      <c r="H932" s="141">
        <v>365</v>
      </c>
      <c r="I932" s="142">
        <v>44501</v>
      </c>
      <c r="J932" s="141">
        <v>2</v>
      </c>
      <c r="K932" s="141">
        <v>15046</v>
      </c>
    </row>
    <row r="933" spans="1:11" x14ac:dyDescent="0.25">
      <c r="A933" s="141" t="s">
        <v>1062</v>
      </c>
      <c r="B933" s="141" t="s">
        <v>1063</v>
      </c>
      <c r="C933" s="141" t="s">
        <v>142</v>
      </c>
      <c r="D933" s="143">
        <v>44562</v>
      </c>
      <c r="E933" s="143">
        <v>44926</v>
      </c>
      <c r="F933" s="141">
        <v>275</v>
      </c>
      <c r="G933" s="141">
        <v>90</v>
      </c>
      <c r="H933" s="141">
        <v>365</v>
      </c>
      <c r="I933" s="142">
        <v>44501</v>
      </c>
      <c r="J933" s="141">
        <v>2</v>
      </c>
      <c r="K933" s="141">
        <v>13453</v>
      </c>
    </row>
    <row r="934" spans="1:11" x14ac:dyDescent="0.25">
      <c r="A934" s="141" t="s">
        <v>1064</v>
      </c>
      <c r="B934" s="141" t="s">
        <v>141</v>
      </c>
      <c r="C934" s="141" t="s">
        <v>142</v>
      </c>
      <c r="D934" s="143">
        <v>44562</v>
      </c>
      <c r="E934" s="143">
        <v>44926</v>
      </c>
      <c r="F934" s="141">
        <v>138</v>
      </c>
      <c r="G934" s="141">
        <v>90</v>
      </c>
      <c r="H934" s="141">
        <v>228</v>
      </c>
      <c r="I934" s="142">
        <v>44713</v>
      </c>
      <c r="J934" s="141">
        <v>106</v>
      </c>
      <c r="K934" s="141">
        <v>11779</v>
      </c>
    </row>
    <row r="935" spans="1:11" x14ac:dyDescent="0.25">
      <c r="A935" s="141" t="s">
        <v>1064</v>
      </c>
      <c r="B935" s="141" t="s">
        <v>1065</v>
      </c>
      <c r="C935" s="141" t="s">
        <v>142</v>
      </c>
      <c r="D935" s="143">
        <v>44562</v>
      </c>
      <c r="E935" s="143">
        <v>44926</v>
      </c>
      <c r="F935" s="141">
        <v>152</v>
      </c>
      <c r="G935" s="141">
        <v>99</v>
      </c>
      <c r="H935" s="141">
        <v>251</v>
      </c>
      <c r="I935" s="142">
        <v>44713</v>
      </c>
      <c r="J935" s="141">
        <v>106</v>
      </c>
      <c r="K935" s="141">
        <v>13396</v>
      </c>
    </row>
    <row r="936" spans="1:11" x14ac:dyDescent="0.25">
      <c r="A936" s="141" t="s">
        <v>1064</v>
      </c>
      <c r="B936" s="141" t="s">
        <v>1066</v>
      </c>
      <c r="C936" s="141" t="s">
        <v>142</v>
      </c>
      <c r="D936" s="143">
        <v>44562</v>
      </c>
      <c r="E936" s="143">
        <v>44926</v>
      </c>
      <c r="F936" s="141">
        <v>178</v>
      </c>
      <c r="G936" s="141">
        <v>110</v>
      </c>
      <c r="H936" s="141">
        <v>288</v>
      </c>
      <c r="I936" s="142">
        <v>44713</v>
      </c>
      <c r="J936" s="141">
        <v>106</v>
      </c>
      <c r="K936" s="141">
        <v>13157</v>
      </c>
    </row>
    <row r="937" spans="1:11" x14ac:dyDescent="0.25">
      <c r="A937" s="141" t="s">
        <v>1064</v>
      </c>
      <c r="B937" s="141" t="s">
        <v>1067</v>
      </c>
      <c r="C937" s="141" t="s">
        <v>142</v>
      </c>
      <c r="D937" s="143">
        <v>44562</v>
      </c>
      <c r="E937" s="143">
        <v>44926</v>
      </c>
      <c r="F937" s="141">
        <v>220</v>
      </c>
      <c r="G937" s="141">
        <v>113</v>
      </c>
      <c r="H937" s="141">
        <v>333</v>
      </c>
      <c r="I937" s="142">
        <v>44713</v>
      </c>
      <c r="J937" s="141">
        <v>106</v>
      </c>
      <c r="K937" s="141">
        <v>10202</v>
      </c>
    </row>
    <row r="938" spans="1:11" x14ac:dyDescent="0.25">
      <c r="A938" s="141" t="s">
        <v>1064</v>
      </c>
      <c r="B938" s="141" t="s">
        <v>1068</v>
      </c>
      <c r="C938" s="141" t="s">
        <v>142</v>
      </c>
      <c r="D938" s="143">
        <v>44562</v>
      </c>
      <c r="E938" s="143">
        <v>44926</v>
      </c>
      <c r="F938" s="141">
        <v>171</v>
      </c>
      <c r="G938" s="141">
        <v>99</v>
      </c>
      <c r="H938" s="141">
        <v>270</v>
      </c>
      <c r="I938" s="142">
        <v>44713</v>
      </c>
      <c r="J938" s="141">
        <v>106</v>
      </c>
      <c r="K938" s="141">
        <v>10203</v>
      </c>
    </row>
    <row r="939" spans="1:11" x14ac:dyDescent="0.25">
      <c r="A939" s="141" t="s">
        <v>1064</v>
      </c>
      <c r="B939" s="141" t="s">
        <v>1069</v>
      </c>
      <c r="C939" s="141" t="s">
        <v>142</v>
      </c>
      <c r="D939" s="143">
        <v>44562</v>
      </c>
      <c r="E939" s="143">
        <v>44926</v>
      </c>
      <c r="F939" s="141">
        <v>143</v>
      </c>
      <c r="G939" s="141">
        <v>81</v>
      </c>
      <c r="H939" s="141">
        <v>224</v>
      </c>
      <c r="I939" s="142">
        <v>44713</v>
      </c>
      <c r="J939" s="141">
        <v>106</v>
      </c>
      <c r="K939" s="141">
        <v>11523</v>
      </c>
    </row>
    <row r="940" spans="1:11" x14ac:dyDescent="0.25">
      <c r="A940" s="141" t="s">
        <v>1064</v>
      </c>
      <c r="B940" s="141" t="s">
        <v>1070</v>
      </c>
      <c r="C940" s="141" t="s">
        <v>142</v>
      </c>
      <c r="D940" s="143">
        <v>44562</v>
      </c>
      <c r="E940" s="143">
        <v>44926</v>
      </c>
      <c r="F940" s="141">
        <v>136</v>
      </c>
      <c r="G940" s="141">
        <v>83</v>
      </c>
      <c r="H940" s="141">
        <v>219</v>
      </c>
      <c r="I940" s="142">
        <v>44713</v>
      </c>
      <c r="J940" s="141">
        <v>106</v>
      </c>
      <c r="K940" s="141">
        <v>11526</v>
      </c>
    </row>
    <row r="941" spans="1:11" x14ac:dyDescent="0.25">
      <c r="A941" s="141" t="s">
        <v>1064</v>
      </c>
      <c r="B941" s="141" t="s">
        <v>1071</v>
      </c>
      <c r="C941" s="141" t="s">
        <v>142</v>
      </c>
      <c r="D941" s="143">
        <v>44562</v>
      </c>
      <c r="E941" s="143">
        <v>44926</v>
      </c>
      <c r="F941" s="141">
        <v>173</v>
      </c>
      <c r="G941" s="141">
        <v>87</v>
      </c>
      <c r="H941" s="141">
        <v>260</v>
      </c>
      <c r="I941" s="142">
        <v>44713</v>
      </c>
      <c r="J941" s="141">
        <v>106</v>
      </c>
      <c r="K941" s="141">
        <v>12914</v>
      </c>
    </row>
    <row r="942" spans="1:11" x14ac:dyDescent="0.25">
      <c r="A942" s="141" t="s">
        <v>1064</v>
      </c>
      <c r="B942" s="141" t="s">
        <v>1072</v>
      </c>
      <c r="C942" s="141" t="s">
        <v>142</v>
      </c>
      <c r="D942" s="143">
        <v>44562</v>
      </c>
      <c r="E942" s="143">
        <v>44926</v>
      </c>
      <c r="F942" s="141">
        <v>227</v>
      </c>
      <c r="G942" s="141">
        <v>110</v>
      </c>
      <c r="H942" s="141">
        <v>337</v>
      </c>
      <c r="I942" s="142">
        <v>44713</v>
      </c>
      <c r="J942" s="141">
        <v>106</v>
      </c>
      <c r="K942" s="141">
        <v>10201</v>
      </c>
    </row>
    <row r="943" spans="1:11" x14ac:dyDescent="0.25">
      <c r="A943" s="141" t="s">
        <v>1064</v>
      </c>
      <c r="B943" s="141" t="s">
        <v>1073</v>
      </c>
      <c r="C943" s="141" t="s">
        <v>142</v>
      </c>
      <c r="D943" s="143">
        <v>44562</v>
      </c>
      <c r="E943" s="143">
        <v>44926</v>
      </c>
      <c r="F943" s="141">
        <v>197</v>
      </c>
      <c r="G943" s="141">
        <v>101</v>
      </c>
      <c r="H943" s="141">
        <v>298</v>
      </c>
      <c r="I943" s="142">
        <v>44713</v>
      </c>
      <c r="J943" s="141">
        <v>106</v>
      </c>
      <c r="K943" s="141">
        <v>11529</v>
      </c>
    </row>
    <row r="944" spans="1:11" x14ac:dyDescent="0.25">
      <c r="A944" s="141" t="s">
        <v>1064</v>
      </c>
      <c r="B944" s="141" t="s">
        <v>1074</v>
      </c>
      <c r="C944" s="141" t="s">
        <v>142</v>
      </c>
      <c r="D944" s="143">
        <v>44562</v>
      </c>
      <c r="E944" s="143">
        <v>44926</v>
      </c>
      <c r="F944" s="141">
        <v>135</v>
      </c>
      <c r="G944" s="141">
        <v>89</v>
      </c>
      <c r="H944" s="141">
        <v>224</v>
      </c>
      <c r="I944" s="142">
        <v>44713</v>
      </c>
      <c r="J944" s="141">
        <v>106</v>
      </c>
      <c r="K944" s="141">
        <v>11530</v>
      </c>
    </row>
    <row r="945" spans="1:11" x14ac:dyDescent="0.25">
      <c r="A945" s="141" t="s">
        <v>1064</v>
      </c>
      <c r="B945" s="141" t="s">
        <v>1075</v>
      </c>
      <c r="C945" s="141" t="s">
        <v>142</v>
      </c>
      <c r="D945" s="143">
        <v>44562</v>
      </c>
      <c r="E945" s="143">
        <v>44926</v>
      </c>
      <c r="F945" s="141">
        <v>111</v>
      </c>
      <c r="G945" s="141">
        <v>83</v>
      </c>
      <c r="H945" s="141">
        <v>194</v>
      </c>
      <c r="I945" s="142">
        <v>44713</v>
      </c>
      <c r="J945" s="141">
        <v>106</v>
      </c>
      <c r="K945" s="141">
        <v>11531</v>
      </c>
    </row>
    <row r="946" spans="1:11" x14ac:dyDescent="0.25">
      <c r="A946" s="141" t="s">
        <v>1064</v>
      </c>
      <c r="B946" s="141" t="s">
        <v>1076</v>
      </c>
      <c r="C946" s="141" t="s">
        <v>142</v>
      </c>
      <c r="D946" s="143">
        <v>44562</v>
      </c>
      <c r="E946" s="143">
        <v>44926</v>
      </c>
      <c r="F946" s="141">
        <v>127</v>
      </c>
      <c r="G946" s="141">
        <v>80</v>
      </c>
      <c r="H946" s="141">
        <v>207</v>
      </c>
      <c r="I946" s="142">
        <v>44713</v>
      </c>
      <c r="J946" s="141">
        <v>106</v>
      </c>
      <c r="K946" s="141">
        <v>11533</v>
      </c>
    </row>
    <row r="947" spans="1:11" x14ac:dyDescent="0.25">
      <c r="A947" s="141" t="s">
        <v>1064</v>
      </c>
      <c r="B947" s="141" t="s">
        <v>1077</v>
      </c>
      <c r="C947" s="141" t="s">
        <v>142</v>
      </c>
      <c r="D947" s="143">
        <v>44562</v>
      </c>
      <c r="E947" s="143">
        <v>44926</v>
      </c>
      <c r="F947" s="141">
        <v>117</v>
      </c>
      <c r="G947" s="141">
        <v>82</v>
      </c>
      <c r="H947" s="141">
        <v>199</v>
      </c>
      <c r="I947" s="142">
        <v>44713</v>
      </c>
      <c r="J947" s="141">
        <v>106</v>
      </c>
      <c r="K947" s="141">
        <v>12913</v>
      </c>
    </row>
    <row r="948" spans="1:11" x14ac:dyDescent="0.25">
      <c r="A948" s="141" t="s">
        <v>1064</v>
      </c>
      <c r="B948" s="141" t="s">
        <v>1078</v>
      </c>
      <c r="C948" s="141" t="s">
        <v>142</v>
      </c>
      <c r="D948" s="143">
        <v>44562</v>
      </c>
      <c r="E948" s="143">
        <v>44926</v>
      </c>
      <c r="F948" s="141">
        <v>156</v>
      </c>
      <c r="G948" s="141">
        <v>80</v>
      </c>
      <c r="H948" s="141">
        <v>236</v>
      </c>
      <c r="I948" s="142">
        <v>44713</v>
      </c>
      <c r="J948" s="141">
        <v>106</v>
      </c>
      <c r="K948" s="141">
        <v>11534</v>
      </c>
    </row>
    <row r="949" spans="1:11" x14ac:dyDescent="0.25">
      <c r="A949" s="141" t="s">
        <v>1064</v>
      </c>
      <c r="B949" s="141" t="s">
        <v>1079</v>
      </c>
      <c r="C949" s="141" t="s">
        <v>142</v>
      </c>
      <c r="D949" s="143">
        <v>44562</v>
      </c>
      <c r="E949" s="143">
        <v>44926</v>
      </c>
      <c r="F949" s="141">
        <v>156</v>
      </c>
      <c r="G949" s="141">
        <v>90</v>
      </c>
      <c r="H949" s="141">
        <v>246</v>
      </c>
      <c r="I949" s="142">
        <v>44713</v>
      </c>
      <c r="J949" s="141">
        <v>106</v>
      </c>
      <c r="K949" s="141">
        <v>11535</v>
      </c>
    </row>
    <row r="950" spans="1:11" x14ac:dyDescent="0.25">
      <c r="A950" s="141" t="s">
        <v>1064</v>
      </c>
      <c r="B950" s="141" t="s">
        <v>1080</v>
      </c>
      <c r="C950" s="141" t="s">
        <v>142</v>
      </c>
      <c r="D950" s="143">
        <v>44562</v>
      </c>
      <c r="E950" s="143">
        <v>44926</v>
      </c>
      <c r="F950" s="141">
        <v>151</v>
      </c>
      <c r="G950" s="141">
        <v>79</v>
      </c>
      <c r="H950" s="141">
        <v>230</v>
      </c>
      <c r="I950" s="142">
        <v>44713</v>
      </c>
      <c r="J950" s="141">
        <v>106</v>
      </c>
      <c r="K950" s="141">
        <v>10204</v>
      </c>
    </row>
    <row r="951" spans="1:11" x14ac:dyDescent="0.25">
      <c r="A951" s="141" t="s">
        <v>1064</v>
      </c>
      <c r="B951" s="141" t="s">
        <v>1081</v>
      </c>
      <c r="C951" s="141" t="s">
        <v>142</v>
      </c>
      <c r="D951" s="143">
        <v>44562</v>
      </c>
      <c r="E951" s="143">
        <v>44926</v>
      </c>
      <c r="F951" s="141">
        <v>164</v>
      </c>
      <c r="G951" s="141">
        <v>114</v>
      </c>
      <c r="H951" s="141">
        <v>278</v>
      </c>
      <c r="I951" s="142">
        <v>44713</v>
      </c>
      <c r="J951" s="141">
        <v>106</v>
      </c>
      <c r="K951" s="141">
        <v>11538</v>
      </c>
    </row>
    <row r="952" spans="1:11" x14ac:dyDescent="0.25">
      <c r="A952" s="141" t="s">
        <v>1064</v>
      </c>
      <c r="B952" s="141" t="s">
        <v>1082</v>
      </c>
      <c r="C952" s="141" t="s">
        <v>142</v>
      </c>
      <c r="D952" s="143">
        <v>44562</v>
      </c>
      <c r="E952" s="143">
        <v>44926</v>
      </c>
      <c r="F952" s="141">
        <v>130</v>
      </c>
      <c r="G952" s="141">
        <v>82</v>
      </c>
      <c r="H952" s="141">
        <v>212</v>
      </c>
      <c r="I952" s="142">
        <v>44713</v>
      </c>
      <c r="J952" s="141">
        <v>106</v>
      </c>
      <c r="K952" s="141">
        <v>12915</v>
      </c>
    </row>
    <row r="953" spans="1:11" x14ac:dyDescent="0.25">
      <c r="A953" s="141" t="s">
        <v>1064</v>
      </c>
      <c r="B953" s="141" t="s">
        <v>1083</v>
      </c>
      <c r="C953" s="141" t="s">
        <v>142</v>
      </c>
      <c r="D953" s="143">
        <v>44562</v>
      </c>
      <c r="E953" s="143">
        <v>44926</v>
      </c>
      <c r="F953" s="141">
        <v>234</v>
      </c>
      <c r="G953" s="141">
        <v>145</v>
      </c>
      <c r="H953" s="141">
        <v>379</v>
      </c>
      <c r="I953" s="142">
        <v>39539</v>
      </c>
      <c r="J953" s="141">
        <v>106</v>
      </c>
      <c r="K953" s="141">
        <v>10959</v>
      </c>
    </row>
    <row r="954" spans="1:11" x14ac:dyDescent="0.25">
      <c r="A954" s="141" t="s">
        <v>1084</v>
      </c>
      <c r="B954" s="141" t="s">
        <v>141</v>
      </c>
      <c r="C954" s="141" t="s">
        <v>142</v>
      </c>
      <c r="D954" s="143">
        <v>44562</v>
      </c>
      <c r="E954" s="143">
        <v>44926</v>
      </c>
      <c r="F954" s="141">
        <v>107</v>
      </c>
      <c r="G954" s="141">
        <v>45</v>
      </c>
      <c r="H954" s="141">
        <v>152</v>
      </c>
      <c r="I954" s="142">
        <v>40817</v>
      </c>
      <c r="J954" s="141"/>
      <c r="K954" s="141">
        <v>11808</v>
      </c>
    </row>
    <row r="955" spans="1:11" x14ac:dyDescent="0.25">
      <c r="A955" s="141" t="s">
        <v>1084</v>
      </c>
      <c r="B955" s="141" t="s">
        <v>1085</v>
      </c>
      <c r="C955" s="141" t="s">
        <v>142</v>
      </c>
      <c r="D955" s="143">
        <v>44562</v>
      </c>
      <c r="E955" s="143">
        <v>44926</v>
      </c>
      <c r="F955" s="141">
        <v>110</v>
      </c>
      <c r="G955" s="141">
        <v>58</v>
      </c>
      <c r="H955" s="141">
        <v>168</v>
      </c>
      <c r="I955" s="142">
        <v>36708</v>
      </c>
      <c r="J955" s="141"/>
      <c r="K955" s="141">
        <v>12464</v>
      </c>
    </row>
    <row r="956" spans="1:11" x14ac:dyDescent="0.25">
      <c r="A956" s="141" t="s">
        <v>1084</v>
      </c>
      <c r="B956" s="141" t="s">
        <v>1086</v>
      </c>
      <c r="C956" s="141" t="s">
        <v>142</v>
      </c>
      <c r="D956" s="143">
        <v>44562</v>
      </c>
      <c r="E956" s="143">
        <v>44926</v>
      </c>
      <c r="F956" s="141">
        <v>104</v>
      </c>
      <c r="G956" s="141">
        <v>42</v>
      </c>
      <c r="H956" s="141">
        <v>146</v>
      </c>
      <c r="I956" s="142">
        <v>36708</v>
      </c>
      <c r="J956" s="141"/>
      <c r="K956" s="141">
        <v>12467</v>
      </c>
    </row>
    <row r="957" spans="1:11" x14ac:dyDescent="0.25">
      <c r="A957" s="141" t="s">
        <v>1084</v>
      </c>
      <c r="B957" s="141" t="s">
        <v>1087</v>
      </c>
      <c r="C957" s="141" t="s">
        <v>142</v>
      </c>
      <c r="D957" s="143">
        <v>44562</v>
      </c>
      <c r="E957" s="143">
        <v>44926</v>
      </c>
      <c r="F957" s="141">
        <v>98</v>
      </c>
      <c r="G957" s="141">
        <v>53</v>
      </c>
      <c r="H957" s="141">
        <v>151</v>
      </c>
      <c r="I957" s="142">
        <v>40756</v>
      </c>
      <c r="J957" s="141"/>
      <c r="K957" s="141">
        <v>15042</v>
      </c>
    </row>
    <row r="958" spans="1:11" x14ac:dyDescent="0.25">
      <c r="A958" s="141" t="s">
        <v>1084</v>
      </c>
      <c r="B958" s="141" t="s">
        <v>1088</v>
      </c>
      <c r="C958" s="141" t="s">
        <v>142</v>
      </c>
      <c r="D958" s="143">
        <v>44562</v>
      </c>
      <c r="E958" s="143">
        <v>44926</v>
      </c>
      <c r="F958" s="141">
        <v>233</v>
      </c>
      <c r="G958" s="141">
        <v>63</v>
      </c>
      <c r="H958" s="141">
        <v>296</v>
      </c>
      <c r="I958" s="142">
        <v>44713</v>
      </c>
      <c r="J958" s="141"/>
      <c r="K958" s="141">
        <v>10332</v>
      </c>
    </row>
    <row r="959" spans="1:11" x14ac:dyDescent="0.25">
      <c r="A959" s="141" t="s">
        <v>1084</v>
      </c>
      <c r="B959" s="141" t="s">
        <v>1089</v>
      </c>
      <c r="C959" s="141" t="s">
        <v>142</v>
      </c>
      <c r="D959" s="143">
        <v>44562</v>
      </c>
      <c r="E959" s="143">
        <v>44926</v>
      </c>
      <c r="F959" s="141">
        <v>145</v>
      </c>
      <c r="G959" s="141">
        <v>71</v>
      </c>
      <c r="H959" s="141">
        <v>216</v>
      </c>
      <c r="I959" s="142">
        <v>40664</v>
      </c>
      <c r="J959" s="141"/>
      <c r="K959" s="141">
        <v>12470</v>
      </c>
    </row>
    <row r="960" spans="1:11" x14ac:dyDescent="0.25">
      <c r="A960" s="141" t="s">
        <v>1084</v>
      </c>
      <c r="B960" s="141" t="s">
        <v>1090</v>
      </c>
      <c r="C960" s="141" t="s">
        <v>142</v>
      </c>
      <c r="D960" s="143">
        <v>44562</v>
      </c>
      <c r="E960" s="143">
        <v>44926</v>
      </c>
      <c r="F960" s="141">
        <v>177</v>
      </c>
      <c r="G960" s="141">
        <v>69</v>
      </c>
      <c r="H960" s="141">
        <v>246</v>
      </c>
      <c r="I960" s="142">
        <v>40817</v>
      </c>
      <c r="J960" s="141"/>
      <c r="K960" s="141">
        <v>11041</v>
      </c>
    </row>
    <row r="961" spans="1:11" x14ac:dyDescent="0.25">
      <c r="A961" s="141" t="s">
        <v>1084</v>
      </c>
      <c r="B961" s="141" t="s">
        <v>1091</v>
      </c>
      <c r="C961" s="141" t="s">
        <v>142</v>
      </c>
      <c r="D961" s="143">
        <v>44562</v>
      </c>
      <c r="E961" s="143">
        <v>44926</v>
      </c>
      <c r="F961" s="141">
        <v>155</v>
      </c>
      <c r="G961" s="141">
        <v>76</v>
      </c>
      <c r="H961" s="141">
        <v>231</v>
      </c>
      <c r="I961" s="142">
        <v>40634</v>
      </c>
      <c r="J961" s="141"/>
      <c r="K961" s="141">
        <v>19022</v>
      </c>
    </row>
    <row r="962" spans="1:11" x14ac:dyDescent="0.25">
      <c r="A962" s="141" t="s">
        <v>1092</v>
      </c>
      <c r="B962" s="141" t="s">
        <v>1093</v>
      </c>
      <c r="C962" s="141" t="s">
        <v>142</v>
      </c>
      <c r="D962" s="143">
        <v>44563</v>
      </c>
      <c r="E962" s="143">
        <v>44681</v>
      </c>
      <c r="F962" s="141">
        <v>284</v>
      </c>
      <c r="G962" s="141">
        <v>129</v>
      </c>
      <c r="H962" s="141">
        <v>413</v>
      </c>
      <c r="I962" s="142">
        <v>43862</v>
      </c>
      <c r="J962" s="141"/>
      <c r="K962" s="141">
        <v>11701</v>
      </c>
    </row>
    <row r="963" spans="1:11" x14ac:dyDescent="0.25">
      <c r="A963" s="141" t="s">
        <v>1092</v>
      </c>
      <c r="B963" s="141" t="s">
        <v>1093</v>
      </c>
      <c r="C963" s="141" t="s">
        <v>158</v>
      </c>
      <c r="D963" s="143">
        <v>44682</v>
      </c>
      <c r="E963" s="143">
        <v>44562</v>
      </c>
      <c r="F963" s="141">
        <v>248</v>
      </c>
      <c r="G963" s="141">
        <v>125</v>
      </c>
      <c r="H963" s="141">
        <v>373</v>
      </c>
      <c r="I963" s="142">
        <v>43862</v>
      </c>
      <c r="J963" s="141"/>
      <c r="K963" s="141">
        <v>11701</v>
      </c>
    </row>
    <row r="964" spans="1:11" x14ac:dyDescent="0.25">
      <c r="A964" s="141" t="s">
        <v>1094</v>
      </c>
      <c r="B964" s="141" t="s">
        <v>141</v>
      </c>
      <c r="C964" s="141" t="s">
        <v>142</v>
      </c>
      <c r="D964" s="143">
        <v>44562</v>
      </c>
      <c r="E964" s="143">
        <v>44926</v>
      </c>
      <c r="F964" s="141">
        <v>210</v>
      </c>
      <c r="G964" s="141">
        <v>85</v>
      </c>
      <c r="H964" s="141">
        <v>295</v>
      </c>
      <c r="I964" s="142">
        <v>43070</v>
      </c>
      <c r="J964" s="141">
        <v>2</v>
      </c>
      <c r="K964" s="141">
        <v>11879</v>
      </c>
    </row>
    <row r="965" spans="1:11" x14ac:dyDescent="0.25">
      <c r="A965" s="141" t="s">
        <v>1094</v>
      </c>
      <c r="B965" s="141" t="s">
        <v>1095</v>
      </c>
      <c r="C965" s="141" t="s">
        <v>142</v>
      </c>
      <c r="D965" s="143">
        <v>44562</v>
      </c>
      <c r="E965" s="143">
        <v>44926</v>
      </c>
      <c r="F965" s="141">
        <v>283</v>
      </c>
      <c r="G965" s="141">
        <v>114</v>
      </c>
      <c r="H965" s="141">
        <v>397</v>
      </c>
      <c r="I965" s="142">
        <v>44593</v>
      </c>
      <c r="J965" s="141"/>
      <c r="K965" s="141">
        <v>10418</v>
      </c>
    </row>
    <row r="966" spans="1:11" x14ac:dyDescent="0.25">
      <c r="A966" s="141" t="s">
        <v>1096</v>
      </c>
      <c r="B966" s="141" t="s">
        <v>141</v>
      </c>
      <c r="C966" s="141" t="s">
        <v>142</v>
      </c>
      <c r="D966" s="143">
        <v>44562</v>
      </c>
      <c r="E966" s="143">
        <v>44926</v>
      </c>
      <c r="F966" s="141">
        <v>149</v>
      </c>
      <c r="G966" s="141">
        <v>111</v>
      </c>
      <c r="H966" s="141">
        <v>260</v>
      </c>
      <c r="I966" s="142">
        <v>42430</v>
      </c>
      <c r="J966" s="141"/>
      <c r="K966" s="141">
        <v>11880</v>
      </c>
    </row>
    <row r="967" spans="1:11" x14ac:dyDescent="0.25">
      <c r="A967" s="141" t="s">
        <v>1096</v>
      </c>
      <c r="B967" s="141" t="s">
        <v>1097</v>
      </c>
      <c r="C967" s="141" t="s">
        <v>142</v>
      </c>
      <c r="D967" s="143">
        <v>44562</v>
      </c>
      <c r="E967" s="143">
        <v>44926</v>
      </c>
      <c r="F967" s="141">
        <v>149</v>
      </c>
      <c r="G967" s="141">
        <v>111</v>
      </c>
      <c r="H967" s="141">
        <v>260</v>
      </c>
      <c r="I967" s="142">
        <v>42430</v>
      </c>
      <c r="J967" s="141"/>
      <c r="K967" s="141">
        <v>10096</v>
      </c>
    </row>
    <row r="968" spans="1:11" x14ac:dyDescent="0.25">
      <c r="A968" s="141" t="s">
        <v>1098</v>
      </c>
      <c r="B968" s="141" t="s">
        <v>141</v>
      </c>
      <c r="C968" s="141" t="s">
        <v>142</v>
      </c>
      <c r="D968" s="143">
        <v>44562</v>
      </c>
      <c r="E968" s="143">
        <v>44926</v>
      </c>
      <c r="F968" s="141">
        <v>237</v>
      </c>
      <c r="G968" s="141">
        <v>106</v>
      </c>
      <c r="H968" s="141">
        <v>343</v>
      </c>
      <c r="I968" s="142">
        <v>44774</v>
      </c>
      <c r="J968" s="141"/>
      <c r="K968" s="141">
        <v>11780</v>
      </c>
    </row>
    <row r="969" spans="1:11" x14ac:dyDescent="0.25">
      <c r="A969" s="141" t="s">
        <v>1098</v>
      </c>
      <c r="B969" s="141" t="s">
        <v>1099</v>
      </c>
      <c r="C969" s="141" t="s">
        <v>142</v>
      </c>
      <c r="D969" s="143">
        <v>44562</v>
      </c>
      <c r="E969" s="143">
        <v>44926</v>
      </c>
      <c r="F969" s="141">
        <v>237</v>
      </c>
      <c r="G969" s="141">
        <v>106</v>
      </c>
      <c r="H969" s="141">
        <v>343</v>
      </c>
      <c r="I969" s="142">
        <v>44774</v>
      </c>
      <c r="J969" s="141"/>
      <c r="K969" s="141">
        <v>10206</v>
      </c>
    </row>
    <row r="970" spans="1:11" x14ac:dyDescent="0.25">
      <c r="A970" s="141" t="s">
        <v>1100</v>
      </c>
      <c r="B970" s="141" t="s">
        <v>141</v>
      </c>
      <c r="C970" s="141" t="s">
        <v>142</v>
      </c>
      <c r="D970" s="143">
        <v>44562</v>
      </c>
      <c r="E970" s="143">
        <v>44926</v>
      </c>
      <c r="F970" s="141">
        <v>227</v>
      </c>
      <c r="G970" s="141">
        <v>151</v>
      </c>
      <c r="H970" s="141">
        <v>378</v>
      </c>
      <c r="I970" s="142">
        <v>44713</v>
      </c>
      <c r="J970" s="141"/>
      <c r="K970" s="141">
        <v>11781</v>
      </c>
    </row>
    <row r="971" spans="1:11" x14ac:dyDescent="0.25">
      <c r="A971" s="141" t="s">
        <v>1100</v>
      </c>
      <c r="B971" s="141" t="s">
        <v>1101</v>
      </c>
      <c r="C971" s="141" t="s">
        <v>142</v>
      </c>
      <c r="D971" s="143">
        <v>44562</v>
      </c>
      <c r="E971" s="143">
        <v>44926</v>
      </c>
      <c r="F971" s="141">
        <v>401</v>
      </c>
      <c r="G971" s="141">
        <v>155</v>
      </c>
      <c r="H971" s="141">
        <v>556</v>
      </c>
      <c r="I971" s="142">
        <v>44713</v>
      </c>
      <c r="J971" s="141"/>
      <c r="K971" s="141">
        <v>20009</v>
      </c>
    </row>
    <row r="972" spans="1:11" x14ac:dyDescent="0.25">
      <c r="A972" s="141" t="s">
        <v>1100</v>
      </c>
      <c r="B972" s="141" t="s">
        <v>1102</v>
      </c>
      <c r="C972" s="141" t="s">
        <v>142</v>
      </c>
      <c r="D972" s="143">
        <v>44562</v>
      </c>
      <c r="E972" s="143">
        <v>44926</v>
      </c>
      <c r="F972" s="141">
        <v>232</v>
      </c>
      <c r="G972" s="141">
        <v>164</v>
      </c>
      <c r="H972" s="141">
        <v>396</v>
      </c>
      <c r="I972" s="142">
        <v>44713</v>
      </c>
      <c r="J972" s="141"/>
      <c r="K972" s="141">
        <v>12483</v>
      </c>
    </row>
    <row r="973" spans="1:11" x14ac:dyDescent="0.25">
      <c r="A973" s="141" t="s">
        <v>1100</v>
      </c>
      <c r="B973" s="141" t="s">
        <v>1103</v>
      </c>
      <c r="C973" s="141" t="s">
        <v>142</v>
      </c>
      <c r="D973" s="143">
        <v>44562</v>
      </c>
      <c r="E973" s="143">
        <v>44926</v>
      </c>
      <c r="F973" s="141">
        <v>282</v>
      </c>
      <c r="G973" s="141">
        <v>156</v>
      </c>
      <c r="H973" s="141">
        <v>438</v>
      </c>
      <c r="I973" s="142">
        <v>44713</v>
      </c>
      <c r="J973" s="141"/>
      <c r="K973" s="141">
        <v>10208</v>
      </c>
    </row>
    <row r="974" spans="1:11" x14ac:dyDescent="0.25">
      <c r="A974" s="141" t="s">
        <v>1100</v>
      </c>
      <c r="B974" s="141" t="s">
        <v>1104</v>
      </c>
      <c r="C974" s="141" t="s">
        <v>142</v>
      </c>
      <c r="D974" s="143">
        <v>44562</v>
      </c>
      <c r="E974" s="143">
        <v>44926</v>
      </c>
      <c r="F974" s="141">
        <v>332</v>
      </c>
      <c r="G974" s="141">
        <v>181</v>
      </c>
      <c r="H974" s="141">
        <v>513</v>
      </c>
      <c r="I974" s="142">
        <v>44713</v>
      </c>
      <c r="J974" s="141"/>
      <c r="K974" s="141">
        <v>12690</v>
      </c>
    </row>
    <row r="975" spans="1:11" x14ac:dyDescent="0.25">
      <c r="A975" s="141" t="s">
        <v>1100</v>
      </c>
      <c r="B975" s="141" t="s">
        <v>1105</v>
      </c>
      <c r="C975" s="141" t="s">
        <v>142</v>
      </c>
      <c r="D975" s="143">
        <v>44562</v>
      </c>
      <c r="E975" s="143">
        <v>44926</v>
      </c>
      <c r="F975" s="141">
        <v>302</v>
      </c>
      <c r="G975" s="141">
        <v>142</v>
      </c>
      <c r="H975" s="141">
        <v>444</v>
      </c>
      <c r="I975" s="142">
        <v>44713</v>
      </c>
      <c r="J975" s="141"/>
      <c r="K975" s="141">
        <v>10210</v>
      </c>
    </row>
    <row r="976" spans="1:11" x14ac:dyDescent="0.25">
      <c r="A976" s="141" t="s">
        <v>1100</v>
      </c>
      <c r="B976" s="141" t="s">
        <v>1106</v>
      </c>
      <c r="C976" s="141" t="s">
        <v>142</v>
      </c>
      <c r="D976" s="143">
        <v>44562</v>
      </c>
      <c r="E976" s="143">
        <v>44926</v>
      </c>
      <c r="F976" s="141">
        <v>273</v>
      </c>
      <c r="G976" s="141">
        <v>171</v>
      </c>
      <c r="H976" s="141">
        <v>444</v>
      </c>
      <c r="I976" s="142">
        <v>44713</v>
      </c>
      <c r="J976" s="141"/>
      <c r="K976" s="141">
        <v>12738</v>
      </c>
    </row>
    <row r="977" spans="1:11" x14ac:dyDescent="0.25">
      <c r="A977" s="141" t="s">
        <v>1100</v>
      </c>
      <c r="B977" s="141" t="s">
        <v>1107</v>
      </c>
      <c r="C977" s="141" t="s">
        <v>142</v>
      </c>
      <c r="D977" s="143">
        <v>44562</v>
      </c>
      <c r="E977" s="143">
        <v>44926</v>
      </c>
      <c r="F977" s="141">
        <v>252</v>
      </c>
      <c r="G977" s="141">
        <v>164</v>
      </c>
      <c r="H977" s="141">
        <v>416</v>
      </c>
      <c r="I977" s="142">
        <v>44713</v>
      </c>
      <c r="J977" s="141"/>
      <c r="K977" s="141">
        <v>12739</v>
      </c>
    </row>
    <row r="978" spans="1:11" x14ac:dyDescent="0.25">
      <c r="A978" s="141" t="s">
        <v>1100</v>
      </c>
      <c r="B978" s="141" t="s">
        <v>1108</v>
      </c>
      <c r="C978" s="141" t="s">
        <v>142</v>
      </c>
      <c r="D978" s="143">
        <v>44562</v>
      </c>
      <c r="E978" s="143">
        <v>44926</v>
      </c>
      <c r="F978" s="141">
        <v>333</v>
      </c>
      <c r="G978" s="141">
        <v>147</v>
      </c>
      <c r="H978" s="141">
        <v>480</v>
      </c>
      <c r="I978" s="142">
        <v>44713</v>
      </c>
      <c r="J978" s="141"/>
      <c r="K978" s="141">
        <v>12482</v>
      </c>
    </row>
    <row r="979" spans="1:11" x14ac:dyDescent="0.25">
      <c r="A979" s="141" t="s">
        <v>1100</v>
      </c>
      <c r="B979" s="141" t="s">
        <v>1109</v>
      </c>
      <c r="C979" s="141" t="s">
        <v>142</v>
      </c>
      <c r="D979" s="143">
        <v>44562</v>
      </c>
      <c r="E979" s="143">
        <v>44926</v>
      </c>
      <c r="F979" s="141">
        <v>355</v>
      </c>
      <c r="G979" s="141">
        <v>191</v>
      </c>
      <c r="H979" s="141">
        <v>546</v>
      </c>
      <c r="I979" s="142">
        <v>44713</v>
      </c>
      <c r="J979" s="141"/>
      <c r="K979" s="141">
        <v>10209</v>
      </c>
    </row>
    <row r="980" spans="1:11" x14ac:dyDescent="0.25">
      <c r="A980" s="141" t="s">
        <v>1110</v>
      </c>
      <c r="B980" s="141" t="s">
        <v>141</v>
      </c>
      <c r="C980" s="141" t="s">
        <v>142</v>
      </c>
      <c r="D980" s="143">
        <v>44562</v>
      </c>
      <c r="E980" s="143">
        <v>44926</v>
      </c>
      <c r="F980" s="141">
        <v>205</v>
      </c>
      <c r="G980" s="141">
        <v>22</v>
      </c>
      <c r="H980" s="141">
        <v>227</v>
      </c>
      <c r="I980" s="142">
        <v>44501</v>
      </c>
      <c r="J980" s="141" t="s">
        <v>1279</v>
      </c>
      <c r="K980" s="141">
        <v>11881</v>
      </c>
    </row>
    <row r="981" spans="1:11" x14ac:dyDescent="0.25">
      <c r="A981" s="141" t="s">
        <v>1110</v>
      </c>
      <c r="B981" s="141" t="s">
        <v>1111</v>
      </c>
      <c r="C981" s="141" t="s">
        <v>142</v>
      </c>
      <c r="D981" s="143">
        <v>44562</v>
      </c>
      <c r="E981" s="143">
        <v>44926</v>
      </c>
      <c r="F981" s="141">
        <v>205</v>
      </c>
      <c r="G981" s="141">
        <v>22</v>
      </c>
      <c r="H981" s="141">
        <v>227</v>
      </c>
      <c r="I981" s="142">
        <v>44501</v>
      </c>
      <c r="J981" s="141" t="s">
        <v>1279</v>
      </c>
      <c r="K981" s="141">
        <v>10366</v>
      </c>
    </row>
    <row r="982" spans="1:11" x14ac:dyDescent="0.25">
      <c r="A982" s="141" t="s">
        <v>1112</v>
      </c>
      <c r="B982" s="141" t="s">
        <v>141</v>
      </c>
      <c r="C982" s="141" t="s">
        <v>142</v>
      </c>
      <c r="D982" s="143">
        <v>44562</v>
      </c>
      <c r="E982" s="143">
        <v>44926</v>
      </c>
      <c r="F982" s="141">
        <v>129</v>
      </c>
      <c r="G982" s="141">
        <v>103</v>
      </c>
      <c r="H982" s="141">
        <v>232</v>
      </c>
      <c r="I982" s="142">
        <v>44682</v>
      </c>
      <c r="J982" s="141"/>
      <c r="K982" s="141">
        <v>11906</v>
      </c>
    </row>
    <row r="983" spans="1:11" x14ac:dyDescent="0.25">
      <c r="A983" s="141" t="s">
        <v>1112</v>
      </c>
      <c r="B983" s="141" t="s">
        <v>1113</v>
      </c>
      <c r="C983" s="141" t="s">
        <v>142</v>
      </c>
      <c r="D983" s="143">
        <v>44562</v>
      </c>
      <c r="E983" s="143">
        <v>44926</v>
      </c>
      <c r="F983" s="141">
        <v>138</v>
      </c>
      <c r="G983" s="141">
        <v>111</v>
      </c>
      <c r="H983" s="141">
        <v>249</v>
      </c>
      <c r="I983" s="142">
        <v>44682</v>
      </c>
      <c r="J983" s="141"/>
      <c r="K983" s="141">
        <v>10313</v>
      </c>
    </row>
    <row r="984" spans="1:11" x14ac:dyDescent="0.25">
      <c r="A984" s="141" t="s">
        <v>1112</v>
      </c>
      <c r="B984" s="141" t="s">
        <v>1114</v>
      </c>
      <c r="C984" s="141" t="s">
        <v>142</v>
      </c>
      <c r="D984" s="143">
        <v>44562</v>
      </c>
      <c r="E984" s="143">
        <v>44926</v>
      </c>
      <c r="F984" s="141">
        <v>117</v>
      </c>
      <c r="G984" s="141">
        <v>80</v>
      </c>
      <c r="H984" s="141">
        <v>197</v>
      </c>
      <c r="I984" s="142">
        <v>44682</v>
      </c>
      <c r="J984" s="141"/>
      <c r="K984" s="141">
        <v>11619</v>
      </c>
    </row>
    <row r="985" spans="1:11" x14ac:dyDescent="0.25">
      <c r="A985" s="141" t="s">
        <v>1112</v>
      </c>
      <c r="B985" s="141" t="s">
        <v>1115</v>
      </c>
      <c r="C985" s="141" t="s">
        <v>142</v>
      </c>
      <c r="D985" s="143">
        <v>44562</v>
      </c>
      <c r="E985" s="143">
        <v>44926</v>
      </c>
      <c r="F985" s="141">
        <v>182</v>
      </c>
      <c r="G985" s="141">
        <v>110</v>
      </c>
      <c r="H985" s="141">
        <v>292</v>
      </c>
      <c r="I985" s="142">
        <v>44682</v>
      </c>
      <c r="J985" s="141"/>
      <c r="K985" s="141">
        <v>10311</v>
      </c>
    </row>
    <row r="986" spans="1:11" x14ac:dyDescent="0.25">
      <c r="A986" s="141" t="s">
        <v>1116</v>
      </c>
      <c r="B986" s="141" t="s">
        <v>141</v>
      </c>
      <c r="C986" s="141" t="s">
        <v>142</v>
      </c>
      <c r="D986" s="143">
        <v>44562</v>
      </c>
      <c r="E986" s="143">
        <v>44926</v>
      </c>
      <c r="F986" s="141">
        <v>100</v>
      </c>
      <c r="G986" s="141">
        <v>55</v>
      </c>
      <c r="H986" s="141">
        <v>155</v>
      </c>
      <c r="I986" s="142">
        <v>40575</v>
      </c>
      <c r="J986" s="141"/>
      <c r="K986" s="141">
        <v>11782</v>
      </c>
    </row>
    <row r="987" spans="1:11" x14ac:dyDescent="0.25">
      <c r="A987" s="141" t="s">
        <v>1116</v>
      </c>
      <c r="B987" s="141" t="s">
        <v>1117</v>
      </c>
      <c r="C987" s="141" t="s">
        <v>142</v>
      </c>
      <c r="D987" s="143">
        <v>44562</v>
      </c>
      <c r="E987" s="143">
        <v>44926</v>
      </c>
      <c r="F987" s="141">
        <v>229</v>
      </c>
      <c r="G987" s="141">
        <v>84</v>
      </c>
      <c r="H987" s="141">
        <v>313</v>
      </c>
      <c r="I987" s="142">
        <v>44774</v>
      </c>
      <c r="J987" s="141"/>
      <c r="K987" s="141">
        <v>10211</v>
      </c>
    </row>
    <row r="988" spans="1:11" x14ac:dyDescent="0.25">
      <c r="A988" s="141" t="s">
        <v>1116</v>
      </c>
      <c r="B988" s="141" t="s">
        <v>1118</v>
      </c>
      <c r="C988" s="141" t="s">
        <v>142</v>
      </c>
      <c r="D988" s="143">
        <v>44562</v>
      </c>
      <c r="E988" s="143">
        <v>44926</v>
      </c>
      <c r="F988" s="141">
        <v>176</v>
      </c>
      <c r="G988" s="141">
        <v>80</v>
      </c>
      <c r="H988" s="141">
        <v>256</v>
      </c>
      <c r="I988" s="142">
        <v>40575</v>
      </c>
      <c r="J988" s="141"/>
      <c r="K988" s="141">
        <v>19013</v>
      </c>
    </row>
    <row r="989" spans="1:11" x14ac:dyDescent="0.25">
      <c r="A989" s="141" t="s">
        <v>1116</v>
      </c>
      <c r="B989" s="141" t="s">
        <v>1119</v>
      </c>
      <c r="C989" s="141" t="s">
        <v>142</v>
      </c>
      <c r="D989" s="143">
        <v>44562</v>
      </c>
      <c r="E989" s="143">
        <v>44926</v>
      </c>
      <c r="F989" s="141">
        <v>100</v>
      </c>
      <c r="G989" s="141">
        <v>55</v>
      </c>
      <c r="H989" s="141">
        <v>155</v>
      </c>
      <c r="I989" s="142">
        <v>40575</v>
      </c>
      <c r="J989" s="141"/>
      <c r="K989" s="141">
        <v>19018</v>
      </c>
    </row>
    <row r="990" spans="1:11" x14ac:dyDescent="0.25">
      <c r="A990" s="141" t="s">
        <v>1120</v>
      </c>
      <c r="B990" s="141" t="s">
        <v>141</v>
      </c>
      <c r="C990" s="141" t="s">
        <v>142</v>
      </c>
      <c r="D990" s="143">
        <v>44562</v>
      </c>
      <c r="E990" s="143">
        <v>44926</v>
      </c>
      <c r="F990" s="141">
        <v>110</v>
      </c>
      <c r="G990" s="141">
        <v>47</v>
      </c>
      <c r="H990" s="141">
        <v>157</v>
      </c>
      <c r="I990" s="142">
        <v>41791</v>
      </c>
      <c r="J990" s="141">
        <v>21</v>
      </c>
      <c r="K990" s="141">
        <v>11851</v>
      </c>
    </row>
    <row r="991" spans="1:11" x14ac:dyDescent="0.25">
      <c r="A991" s="141" t="s">
        <v>1120</v>
      </c>
      <c r="B991" s="141" t="s">
        <v>1121</v>
      </c>
      <c r="C991" s="141" t="s">
        <v>142</v>
      </c>
      <c r="D991" s="143">
        <v>44562</v>
      </c>
      <c r="E991" s="143">
        <v>44926</v>
      </c>
      <c r="F991" s="141">
        <v>143</v>
      </c>
      <c r="G991" s="141">
        <v>91</v>
      </c>
      <c r="H991" s="141">
        <v>234</v>
      </c>
      <c r="I991" s="142">
        <v>43617</v>
      </c>
      <c r="J991" s="141">
        <v>21</v>
      </c>
      <c r="K991" s="141">
        <v>12158</v>
      </c>
    </row>
    <row r="992" spans="1:11" x14ac:dyDescent="0.25">
      <c r="A992" s="141" t="s">
        <v>1120</v>
      </c>
      <c r="B992" s="141" t="s">
        <v>1122</v>
      </c>
      <c r="C992" s="141" t="s">
        <v>142</v>
      </c>
      <c r="D992" s="143">
        <v>44562</v>
      </c>
      <c r="E992" s="143">
        <v>44926</v>
      </c>
      <c r="F992" s="141">
        <v>207</v>
      </c>
      <c r="G992" s="141">
        <v>106</v>
      </c>
      <c r="H992" s="141">
        <v>313</v>
      </c>
      <c r="I992" s="142">
        <v>43617</v>
      </c>
      <c r="J992" s="141">
        <v>21</v>
      </c>
      <c r="K992" s="141">
        <v>10420</v>
      </c>
    </row>
    <row r="993" spans="1:11" x14ac:dyDescent="0.25">
      <c r="A993" s="141" t="s">
        <v>1120</v>
      </c>
      <c r="B993" s="141" t="s">
        <v>1123</v>
      </c>
      <c r="C993" s="141" t="s">
        <v>142</v>
      </c>
      <c r="D993" s="143">
        <v>44562</v>
      </c>
      <c r="E993" s="143">
        <v>44926</v>
      </c>
      <c r="F993" s="141">
        <v>112</v>
      </c>
      <c r="G993" s="141">
        <v>60</v>
      </c>
      <c r="H993" s="141">
        <v>172</v>
      </c>
      <c r="I993" s="142">
        <v>43617</v>
      </c>
      <c r="J993" s="141"/>
      <c r="K993" s="141">
        <v>91162</v>
      </c>
    </row>
    <row r="994" spans="1:11" x14ac:dyDescent="0.25">
      <c r="A994" s="141" t="s">
        <v>1120</v>
      </c>
      <c r="B994" s="141" t="s">
        <v>1124</v>
      </c>
      <c r="C994" s="141" t="s">
        <v>142</v>
      </c>
      <c r="D994" s="143">
        <v>44562</v>
      </c>
      <c r="E994" s="143">
        <v>44926</v>
      </c>
      <c r="F994" s="141">
        <v>137</v>
      </c>
      <c r="G994" s="141">
        <v>60</v>
      </c>
      <c r="H994" s="141">
        <v>197</v>
      </c>
      <c r="I994" s="142">
        <v>41791</v>
      </c>
      <c r="J994" s="141">
        <v>21</v>
      </c>
      <c r="K994" s="141">
        <v>15068</v>
      </c>
    </row>
    <row r="995" spans="1:11" x14ac:dyDescent="0.25">
      <c r="A995" s="141" t="s">
        <v>1120</v>
      </c>
      <c r="B995" s="141" t="s">
        <v>1125</v>
      </c>
      <c r="C995" s="141" t="s">
        <v>142</v>
      </c>
      <c r="D995" s="143">
        <v>44562</v>
      </c>
      <c r="E995" s="143">
        <v>44926</v>
      </c>
      <c r="F995" s="141">
        <v>187</v>
      </c>
      <c r="G995" s="141">
        <v>106</v>
      </c>
      <c r="H995" s="141">
        <v>293</v>
      </c>
      <c r="I995" s="142">
        <v>43617</v>
      </c>
      <c r="J995" s="141">
        <v>21</v>
      </c>
      <c r="K995" s="141">
        <v>13482</v>
      </c>
    </row>
    <row r="996" spans="1:11" x14ac:dyDescent="0.25">
      <c r="A996" s="141" t="s">
        <v>1126</v>
      </c>
      <c r="B996" s="141" t="s">
        <v>141</v>
      </c>
      <c r="C996" s="141" t="s">
        <v>142</v>
      </c>
      <c r="D996" s="143">
        <v>44562</v>
      </c>
      <c r="E996" s="143">
        <v>44926</v>
      </c>
      <c r="F996" s="141">
        <v>82</v>
      </c>
      <c r="G996" s="141">
        <v>58</v>
      </c>
      <c r="H996" s="141">
        <v>140</v>
      </c>
      <c r="I996" s="142">
        <v>43525</v>
      </c>
      <c r="J996" s="141"/>
      <c r="K996" s="141">
        <v>11882</v>
      </c>
    </row>
    <row r="997" spans="1:11" x14ac:dyDescent="0.25">
      <c r="A997" s="141" t="s">
        <v>1126</v>
      </c>
      <c r="B997" s="141" t="s">
        <v>1127</v>
      </c>
      <c r="C997" s="141" t="s">
        <v>142</v>
      </c>
      <c r="D997" s="143">
        <v>44562</v>
      </c>
      <c r="E997" s="143">
        <v>44926</v>
      </c>
      <c r="F997" s="141">
        <v>146</v>
      </c>
      <c r="G997" s="141">
        <v>88</v>
      </c>
      <c r="H997" s="141">
        <v>234</v>
      </c>
      <c r="I997" s="142">
        <v>44774</v>
      </c>
      <c r="J997" s="141">
        <v>62</v>
      </c>
      <c r="K997" s="141">
        <v>10238</v>
      </c>
    </row>
    <row r="998" spans="1:11" x14ac:dyDescent="0.25">
      <c r="A998" s="141" t="s">
        <v>1126</v>
      </c>
      <c r="B998" s="141" t="s">
        <v>1128</v>
      </c>
      <c r="C998" s="141" t="s">
        <v>142</v>
      </c>
      <c r="D998" s="143">
        <v>44562</v>
      </c>
      <c r="E998" s="143">
        <v>44926</v>
      </c>
      <c r="F998" s="141">
        <v>162</v>
      </c>
      <c r="G998" s="141">
        <v>73</v>
      </c>
      <c r="H998" s="141">
        <v>235</v>
      </c>
      <c r="I998" s="142">
        <v>43525</v>
      </c>
      <c r="J998" s="141"/>
      <c r="K998" s="141">
        <v>19993</v>
      </c>
    </row>
    <row r="999" spans="1:11" x14ac:dyDescent="0.25">
      <c r="A999" s="141" t="s">
        <v>1126</v>
      </c>
      <c r="B999" s="141" t="s">
        <v>1129</v>
      </c>
      <c r="C999" s="141" t="s">
        <v>142</v>
      </c>
      <c r="D999" s="143">
        <v>44562</v>
      </c>
      <c r="E999" s="143">
        <v>44926</v>
      </c>
      <c r="F999" s="141">
        <v>127</v>
      </c>
      <c r="G999" s="141">
        <v>75</v>
      </c>
      <c r="H999" s="141">
        <v>202</v>
      </c>
      <c r="I999" s="142">
        <v>44774</v>
      </c>
      <c r="J999" s="141"/>
      <c r="K999" s="141">
        <v>10239</v>
      </c>
    </row>
    <row r="1000" spans="1:11" x14ac:dyDescent="0.25">
      <c r="A1000" s="141" t="s">
        <v>1126</v>
      </c>
      <c r="B1000" s="141" t="s">
        <v>1130</v>
      </c>
      <c r="C1000" s="141" t="s">
        <v>142</v>
      </c>
      <c r="D1000" s="143">
        <v>44562</v>
      </c>
      <c r="E1000" s="143">
        <v>44926</v>
      </c>
      <c r="F1000" s="141">
        <v>105</v>
      </c>
      <c r="G1000" s="141">
        <v>80</v>
      </c>
      <c r="H1000" s="141">
        <v>185</v>
      </c>
      <c r="I1000" s="142">
        <v>43525</v>
      </c>
      <c r="J1000" s="141"/>
      <c r="K1000" s="141">
        <v>13177</v>
      </c>
    </row>
    <row r="1001" spans="1:11" x14ac:dyDescent="0.25">
      <c r="A1001" s="141" t="s">
        <v>1126</v>
      </c>
      <c r="B1001" s="141" t="s">
        <v>1131</v>
      </c>
      <c r="C1001" s="141" t="s">
        <v>142</v>
      </c>
      <c r="D1001" s="143">
        <v>44562</v>
      </c>
      <c r="E1001" s="143">
        <v>44926</v>
      </c>
      <c r="F1001" s="141">
        <v>105</v>
      </c>
      <c r="G1001" s="141">
        <v>80</v>
      </c>
      <c r="H1001" s="141">
        <v>185</v>
      </c>
      <c r="I1001" s="142">
        <v>43525</v>
      </c>
      <c r="J1001" s="141"/>
      <c r="K1001" s="141">
        <v>13178</v>
      </c>
    </row>
    <row r="1002" spans="1:11" x14ac:dyDescent="0.25">
      <c r="A1002" s="141" t="s">
        <v>1126</v>
      </c>
      <c r="B1002" s="141" t="s">
        <v>1132</v>
      </c>
      <c r="C1002" s="141" t="s">
        <v>142</v>
      </c>
      <c r="D1002" s="143">
        <v>44562</v>
      </c>
      <c r="E1002" s="143">
        <v>44926</v>
      </c>
      <c r="F1002" s="141">
        <v>162</v>
      </c>
      <c r="G1002" s="141">
        <v>73</v>
      </c>
      <c r="H1002" s="141">
        <v>235</v>
      </c>
      <c r="I1002" s="142">
        <v>43525</v>
      </c>
      <c r="J1002" s="141"/>
      <c r="K1002" s="141">
        <v>11621</v>
      </c>
    </row>
    <row r="1003" spans="1:11" x14ac:dyDescent="0.25">
      <c r="A1003" s="141" t="s">
        <v>1126</v>
      </c>
      <c r="B1003" s="141" t="s">
        <v>1133</v>
      </c>
      <c r="C1003" s="141" t="s">
        <v>142</v>
      </c>
      <c r="D1003" s="143">
        <v>44562</v>
      </c>
      <c r="E1003" s="143">
        <v>44926</v>
      </c>
      <c r="F1003" s="141">
        <v>207</v>
      </c>
      <c r="G1003" s="141">
        <v>107</v>
      </c>
      <c r="H1003" s="141">
        <v>314</v>
      </c>
      <c r="I1003" s="142">
        <v>43525</v>
      </c>
      <c r="J1003" s="141"/>
      <c r="K1003" s="141">
        <v>13844</v>
      </c>
    </row>
    <row r="1004" spans="1:11" x14ac:dyDescent="0.25">
      <c r="A1004" s="141" t="s">
        <v>1126</v>
      </c>
      <c r="B1004" s="141" t="s">
        <v>1134</v>
      </c>
      <c r="C1004" s="141" t="s">
        <v>142</v>
      </c>
      <c r="D1004" s="143">
        <v>44562</v>
      </c>
      <c r="E1004" s="143">
        <v>44926</v>
      </c>
      <c r="F1004" s="141">
        <v>207</v>
      </c>
      <c r="G1004" s="141">
        <v>88</v>
      </c>
      <c r="H1004" s="141">
        <v>295</v>
      </c>
      <c r="I1004" s="142">
        <v>43525</v>
      </c>
      <c r="J1004" s="141"/>
      <c r="K1004" s="141">
        <v>13845</v>
      </c>
    </row>
    <row r="1005" spans="1:11" x14ac:dyDescent="0.25">
      <c r="A1005" s="141" t="s">
        <v>1126</v>
      </c>
      <c r="B1005" s="141" t="s">
        <v>1135</v>
      </c>
      <c r="C1005" s="141" t="s">
        <v>142</v>
      </c>
      <c r="D1005" s="143">
        <v>44562</v>
      </c>
      <c r="E1005" s="143">
        <v>44926</v>
      </c>
      <c r="F1005" s="141">
        <v>82</v>
      </c>
      <c r="G1005" s="141">
        <v>58</v>
      </c>
      <c r="H1005" s="141">
        <v>140</v>
      </c>
      <c r="I1005" s="142">
        <v>43525</v>
      </c>
      <c r="J1005" s="141"/>
      <c r="K1005" s="141">
        <v>11622</v>
      </c>
    </row>
    <row r="1006" spans="1:11" x14ac:dyDescent="0.25">
      <c r="A1006" s="141" t="s">
        <v>1126</v>
      </c>
      <c r="B1006" s="141" t="s">
        <v>1136</v>
      </c>
      <c r="C1006" s="141" t="s">
        <v>142</v>
      </c>
      <c r="D1006" s="143">
        <v>44562</v>
      </c>
      <c r="E1006" s="143">
        <v>44926</v>
      </c>
      <c r="F1006" s="141">
        <v>123</v>
      </c>
      <c r="G1006" s="141">
        <v>84</v>
      </c>
      <c r="H1006" s="141">
        <v>207</v>
      </c>
      <c r="I1006" s="142">
        <v>43586</v>
      </c>
      <c r="J1006" s="141"/>
      <c r="K1006" s="141">
        <v>11623</v>
      </c>
    </row>
    <row r="1007" spans="1:11" x14ac:dyDescent="0.25">
      <c r="A1007" s="141" t="s">
        <v>1126</v>
      </c>
      <c r="B1007" s="141" t="s">
        <v>1137</v>
      </c>
      <c r="C1007" s="141" t="s">
        <v>142</v>
      </c>
      <c r="D1007" s="143">
        <v>44562</v>
      </c>
      <c r="E1007" s="143">
        <v>44926</v>
      </c>
      <c r="F1007" s="141">
        <v>207</v>
      </c>
      <c r="G1007" s="141">
        <v>91</v>
      </c>
      <c r="H1007" s="141">
        <v>298</v>
      </c>
      <c r="I1007" s="142">
        <v>43525</v>
      </c>
      <c r="J1007" s="141"/>
      <c r="K1007" s="141">
        <v>11626</v>
      </c>
    </row>
    <row r="1008" spans="1:11" x14ac:dyDescent="0.25">
      <c r="A1008" s="141" t="s">
        <v>1126</v>
      </c>
      <c r="B1008" s="141" t="s">
        <v>1138</v>
      </c>
      <c r="C1008" s="141" t="s">
        <v>142</v>
      </c>
      <c r="D1008" s="143">
        <v>44562</v>
      </c>
      <c r="E1008" s="143">
        <v>44926</v>
      </c>
      <c r="F1008" s="141">
        <v>183</v>
      </c>
      <c r="G1008" s="141">
        <v>94</v>
      </c>
      <c r="H1008" s="141">
        <v>277</v>
      </c>
      <c r="I1008" s="142">
        <v>43221</v>
      </c>
      <c r="J1008" s="141"/>
      <c r="K1008" s="141">
        <v>11625</v>
      </c>
    </row>
    <row r="1009" spans="1:11" x14ac:dyDescent="0.25">
      <c r="A1009" s="141" t="s">
        <v>1139</v>
      </c>
      <c r="B1009" s="141" t="s">
        <v>141</v>
      </c>
      <c r="C1009" s="141" t="s">
        <v>142</v>
      </c>
      <c r="D1009" s="143">
        <v>44562</v>
      </c>
      <c r="E1009" s="143">
        <v>44926</v>
      </c>
      <c r="F1009" s="141">
        <v>70</v>
      </c>
      <c r="G1009" s="141">
        <v>70</v>
      </c>
      <c r="H1009" s="141">
        <v>140</v>
      </c>
      <c r="I1009" s="142">
        <v>43435</v>
      </c>
      <c r="J1009" s="141"/>
      <c r="K1009" s="141">
        <v>13977</v>
      </c>
    </row>
    <row r="1010" spans="1:11" x14ac:dyDescent="0.25">
      <c r="A1010" s="141" t="s">
        <v>1139</v>
      </c>
      <c r="B1010" s="141" t="s">
        <v>1140</v>
      </c>
      <c r="C1010" s="141" t="s">
        <v>142</v>
      </c>
      <c r="D1010" s="143">
        <v>44562</v>
      </c>
      <c r="E1010" s="143">
        <v>44926</v>
      </c>
      <c r="F1010" s="141">
        <v>184</v>
      </c>
      <c r="G1010" s="141">
        <v>100</v>
      </c>
      <c r="H1010" s="141">
        <v>284</v>
      </c>
      <c r="I1010" s="142">
        <v>43374</v>
      </c>
      <c r="J1010" s="141"/>
      <c r="K1010" s="141">
        <v>13976</v>
      </c>
    </row>
    <row r="1011" spans="1:11" x14ac:dyDescent="0.25">
      <c r="A1011" s="141" t="s">
        <v>1141</v>
      </c>
      <c r="B1011" s="141" t="s">
        <v>141</v>
      </c>
      <c r="C1011" s="141" t="s">
        <v>142</v>
      </c>
      <c r="D1011" s="143">
        <v>44562</v>
      </c>
      <c r="E1011" s="143">
        <v>44926</v>
      </c>
      <c r="F1011" s="141">
        <v>58</v>
      </c>
      <c r="G1011" s="141">
        <v>55</v>
      </c>
      <c r="H1011" s="141">
        <v>113</v>
      </c>
      <c r="I1011" s="142">
        <v>44713</v>
      </c>
      <c r="J1011" s="141"/>
      <c r="K1011" s="141">
        <v>11852</v>
      </c>
    </row>
    <row r="1012" spans="1:11" x14ac:dyDescent="0.25">
      <c r="A1012" s="141" t="s">
        <v>1141</v>
      </c>
      <c r="B1012" s="141" t="s">
        <v>1142</v>
      </c>
      <c r="C1012" s="141" t="s">
        <v>142</v>
      </c>
      <c r="D1012" s="143">
        <v>44562</v>
      </c>
      <c r="E1012" s="143">
        <v>44926</v>
      </c>
      <c r="F1012" s="141">
        <v>87</v>
      </c>
      <c r="G1012" s="141">
        <v>63</v>
      </c>
      <c r="H1012" s="141">
        <v>150</v>
      </c>
      <c r="I1012" s="142">
        <v>44713</v>
      </c>
      <c r="J1012" s="141"/>
      <c r="K1012" s="141">
        <v>12352</v>
      </c>
    </row>
    <row r="1013" spans="1:11" x14ac:dyDescent="0.25">
      <c r="A1013" s="141" t="s">
        <v>1141</v>
      </c>
      <c r="B1013" s="141" t="s">
        <v>1143</v>
      </c>
      <c r="C1013" s="141" t="s">
        <v>142</v>
      </c>
      <c r="D1013" s="143">
        <v>44562</v>
      </c>
      <c r="E1013" s="143">
        <v>44926</v>
      </c>
      <c r="F1013" s="141">
        <v>153</v>
      </c>
      <c r="G1013" s="141">
        <v>71</v>
      </c>
      <c r="H1013" s="141">
        <v>224</v>
      </c>
      <c r="I1013" s="142">
        <v>44713</v>
      </c>
      <c r="J1013" s="141"/>
      <c r="K1013" s="141">
        <v>10422</v>
      </c>
    </row>
    <row r="1014" spans="1:11" x14ac:dyDescent="0.25">
      <c r="A1014" s="141" t="s">
        <v>1144</v>
      </c>
      <c r="B1014" s="141" t="s">
        <v>1145</v>
      </c>
      <c r="C1014" s="141" t="s">
        <v>142</v>
      </c>
      <c r="D1014" s="143">
        <v>44562</v>
      </c>
      <c r="E1014" s="143">
        <v>44926</v>
      </c>
      <c r="F1014" s="141">
        <v>20</v>
      </c>
      <c r="G1014" s="141">
        <v>18</v>
      </c>
      <c r="H1014" s="141">
        <v>38</v>
      </c>
      <c r="I1014" s="142">
        <v>34213</v>
      </c>
      <c r="J1014" s="141"/>
      <c r="K1014" s="141">
        <v>11705</v>
      </c>
    </row>
    <row r="1015" spans="1:11" x14ac:dyDescent="0.25">
      <c r="A1015" s="141" t="s">
        <v>1146</v>
      </c>
      <c r="B1015" s="141" t="s">
        <v>141</v>
      </c>
      <c r="C1015" s="141" t="s">
        <v>142</v>
      </c>
      <c r="D1015" s="143">
        <v>44562</v>
      </c>
      <c r="E1015" s="143">
        <v>44926</v>
      </c>
      <c r="F1015" s="141">
        <v>128</v>
      </c>
      <c r="G1015" s="141">
        <v>72</v>
      </c>
      <c r="H1015" s="141">
        <v>200</v>
      </c>
      <c r="I1015" s="142">
        <v>44713</v>
      </c>
      <c r="J1015" s="141"/>
      <c r="K1015" s="141">
        <v>11883</v>
      </c>
    </row>
    <row r="1016" spans="1:11" x14ac:dyDescent="0.25">
      <c r="A1016" s="141" t="s">
        <v>1146</v>
      </c>
      <c r="B1016" s="141" t="s">
        <v>1147</v>
      </c>
      <c r="C1016" s="141" t="s">
        <v>142</v>
      </c>
      <c r="D1016" s="143">
        <v>44562</v>
      </c>
      <c r="E1016" s="143">
        <v>44926</v>
      </c>
      <c r="F1016" s="141">
        <v>128</v>
      </c>
      <c r="G1016" s="141">
        <v>72</v>
      </c>
      <c r="H1016" s="141">
        <v>200</v>
      </c>
      <c r="I1016" s="142">
        <v>44713</v>
      </c>
      <c r="J1016" s="141"/>
      <c r="K1016" s="141">
        <v>10812</v>
      </c>
    </row>
    <row r="1017" spans="1:11" x14ac:dyDescent="0.25">
      <c r="A1017" s="141" t="s">
        <v>1148</v>
      </c>
      <c r="B1017" s="141" t="s">
        <v>141</v>
      </c>
      <c r="C1017" s="141" t="s">
        <v>142</v>
      </c>
      <c r="D1017" s="143">
        <v>44562</v>
      </c>
      <c r="E1017" s="143">
        <v>44926</v>
      </c>
      <c r="F1017" s="141">
        <v>236</v>
      </c>
      <c r="G1017" s="141">
        <v>146</v>
      </c>
      <c r="H1017" s="141">
        <v>382</v>
      </c>
      <c r="I1017" s="142">
        <v>42917</v>
      </c>
      <c r="J1017" s="141"/>
      <c r="K1017" s="141">
        <v>11884</v>
      </c>
    </row>
    <row r="1018" spans="1:11" x14ac:dyDescent="0.25">
      <c r="A1018" s="141" t="s">
        <v>1148</v>
      </c>
      <c r="B1018" s="141" t="s">
        <v>1149</v>
      </c>
      <c r="C1018" s="141" t="s">
        <v>142</v>
      </c>
      <c r="D1018" s="143">
        <v>44562</v>
      </c>
      <c r="E1018" s="143">
        <v>44926</v>
      </c>
      <c r="F1018" s="141">
        <v>236</v>
      </c>
      <c r="G1018" s="141">
        <v>146</v>
      </c>
      <c r="H1018" s="141">
        <v>382</v>
      </c>
      <c r="I1018" s="142">
        <v>42917</v>
      </c>
      <c r="J1018" s="141"/>
      <c r="K1018" s="141">
        <v>11077</v>
      </c>
    </row>
    <row r="1019" spans="1:11" x14ac:dyDescent="0.25">
      <c r="A1019" s="141" t="s">
        <v>1148</v>
      </c>
      <c r="B1019" s="141" t="s">
        <v>1150</v>
      </c>
      <c r="C1019" s="141" t="s">
        <v>142</v>
      </c>
      <c r="D1019" s="143">
        <v>44562</v>
      </c>
      <c r="E1019" s="143">
        <v>44926</v>
      </c>
      <c r="F1019" s="141">
        <v>220</v>
      </c>
      <c r="G1019" s="141">
        <v>109</v>
      </c>
      <c r="H1019" s="141">
        <v>329</v>
      </c>
      <c r="I1019" s="142">
        <v>42826</v>
      </c>
      <c r="J1019" s="141"/>
      <c r="K1019" s="141">
        <v>11674</v>
      </c>
    </row>
    <row r="1020" spans="1:11" x14ac:dyDescent="0.25">
      <c r="A1020" s="141" t="s">
        <v>1151</v>
      </c>
      <c r="B1020" s="141" t="s">
        <v>141</v>
      </c>
      <c r="C1020" s="141" t="s">
        <v>142</v>
      </c>
      <c r="D1020" s="143">
        <v>44562</v>
      </c>
      <c r="E1020" s="143">
        <v>44926</v>
      </c>
      <c r="F1020" s="141">
        <v>52</v>
      </c>
      <c r="G1020" s="141">
        <v>82</v>
      </c>
      <c r="H1020" s="141">
        <v>134</v>
      </c>
      <c r="I1020" s="142">
        <v>44713</v>
      </c>
      <c r="J1020" s="141">
        <v>2</v>
      </c>
      <c r="K1020" s="141">
        <v>11819</v>
      </c>
    </row>
    <row r="1021" spans="1:11" x14ac:dyDescent="0.25">
      <c r="A1021" s="141" t="s">
        <v>1151</v>
      </c>
      <c r="B1021" s="141" t="s">
        <v>1152</v>
      </c>
      <c r="C1021" s="141" t="s">
        <v>142</v>
      </c>
      <c r="D1021" s="143">
        <v>44696</v>
      </c>
      <c r="E1021" s="143">
        <v>44814</v>
      </c>
      <c r="F1021" s="141">
        <v>129</v>
      </c>
      <c r="G1021" s="141">
        <v>101</v>
      </c>
      <c r="H1021" s="141">
        <v>230</v>
      </c>
      <c r="I1021" s="142">
        <v>44713</v>
      </c>
      <c r="J1021" s="141">
        <v>2</v>
      </c>
      <c r="K1021" s="141">
        <v>11590</v>
      </c>
    </row>
    <row r="1022" spans="1:11" x14ac:dyDescent="0.25">
      <c r="A1022" s="141" t="s">
        <v>1151</v>
      </c>
      <c r="B1022" s="141" t="s">
        <v>1152</v>
      </c>
      <c r="C1022" s="141" t="s">
        <v>158</v>
      </c>
      <c r="D1022" s="143">
        <v>44815</v>
      </c>
      <c r="E1022" s="143">
        <v>44695</v>
      </c>
      <c r="F1022" s="141">
        <v>64</v>
      </c>
      <c r="G1022" s="141">
        <v>94</v>
      </c>
      <c r="H1022" s="141">
        <v>158</v>
      </c>
      <c r="I1022" s="142">
        <v>44713</v>
      </c>
      <c r="J1022" s="141">
        <v>2</v>
      </c>
      <c r="K1022" s="141">
        <v>11590</v>
      </c>
    </row>
    <row r="1023" spans="1:11" x14ac:dyDescent="0.25">
      <c r="A1023" s="141" t="s">
        <v>1151</v>
      </c>
      <c r="B1023" s="141" t="s">
        <v>1153</v>
      </c>
      <c r="C1023" s="141" t="s">
        <v>142</v>
      </c>
      <c r="D1023" s="143">
        <v>44562</v>
      </c>
      <c r="E1023" s="143">
        <v>44926</v>
      </c>
      <c r="F1023" s="141">
        <v>58</v>
      </c>
      <c r="G1023" s="141">
        <v>73</v>
      </c>
      <c r="H1023" s="141">
        <v>131</v>
      </c>
      <c r="I1023" s="142">
        <v>44713</v>
      </c>
      <c r="J1023" s="141">
        <v>2</v>
      </c>
      <c r="K1023" s="141">
        <v>11591</v>
      </c>
    </row>
    <row r="1024" spans="1:11" x14ac:dyDescent="0.25">
      <c r="A1024" s="141" t="s">
        <v>1151</v>
      </c>
      <c r="B1024" s="141" t="s">
        <v>1154</v>
      </c>
      <c r="C1024" s="141" t="s">
        <v>142</v>
      </c>
      <c r="D1024" s="143">
        <v>44562</v>
      </c>
      <c r="E1024" s="143">
        <v>44834</v>
      </c>
      <c r="F1024" s="141">
        <v>152</v>
      </c>
      <c r="G1024" s="141">
        <v>99</v>
      </c>
      <c r="H1024" s="141">
        <v>251</v>
      </c>
      <c r="I1024" s="142">
        <v>44713</v>
      </c>
      <c r="J1024" s="141">
        <v>2</v>
      </c>
      <c r="K1024" s="141">
        <v>12309</v>
      </c>
    </row>
    <row r="1025" spans="1:11" x14ac:dyDescent="0.25">
      <c r="A1025" s="141" t="s">
        <v>1151</v>
      </c>
      <c r="B1025" s="141" t="s">
        <v>1154</v>
      </c>
      <c r="C1025" s="141" t="s">
        <v>158</v>
      </c>
      <c r="D1025" s="143">
        <v>44835</v>
      </c>
      <c r="E1025" s="143">
        <v>44926</v>
      </c>
      <c r="F1025" s="141">
        <v>138</v>
      </c>
      <c r="G1025" s="141">
        <v>97</v>
      </c>
      <c r="H1025" s="141">
        <v>235</v>
      </c>
      <c r="I1025" s="142">
        <v>44713</v>
      </c>
      <c r="J1025" s="141">
        <v>2</v>
      </c>
      <c r="K1025" s="141">
        <v>12309</v>
      </c>
    </row>
    <row r="1026" spans="1:11" x14ac:dyDescent="0.25">
      <c r="A1026" s="141" t="s">
        <v>1151</v>
      </c>
      <c r="B1026" s="141" t="s">
        <v>1155</v>
      </c>
      <c r="C1026" s="141" t="s">
        <v>142</v>
      </c>
      <c r="D1026" s="143">
        <v>44562</v>
      </c>
      <c r="E1026" s="143">
        <v>44926</v>
      </c>
      <c r="F1026" s="141">
        <v>52</v>
      </c>
      <c r="G1026" s="141">
        <v>57</v>
      </c>
      <c r="H1026" s="141">
        <v>109</v>
      </c>
      <c r="I1026" s="142">
        <v>44713</v>
      </c>
      <c r="J1026" s="141">
        <v>2</v>
      </c>
      <c r="K1026" s="141">
        <v>13933</v>
      </c>
    </row>
    <row r="1027" spans="1:11" x14ac:dyDescent="0.25">
      <c r="A1027" s="141" t="s">
        <v>1151</v>
      </c>
      <c r="B1027" s="141" t="s">
        <v>1156</v>
      </c>
      <c r="C1027" s="141" t="s">
        <v>142</v>
      </c>
      <c r="D1027" s="143">
        <v>44562</v>
      </c>
      <c r="E1027" s="143">
        <v>44926</v>
      </c>
      <c r="F1027" s="141">
        <v>56</v>
      </c>
      <c r="G1027" s="141">
        <v>58</v>
      </c>
      <c r="H1027" s="141">
        <v>114</v>
      </c>
      <c r="I1027" s="142">
        <v>44713</v>
      </c>
      <c r="J1027" s="141">
        <v>2</v>
      </c>
      <c r="K1027" s="141">
        <v>11598</v>
      </c>
    </row>
    <row r="1028" spans="1:11" x14ac:dyDescent="0.25">
      <c r="A1028" s="141" t="s">
        <v>1151</v>
      </c>
      <c r="B1028" s="141" t="s">
        <v>1157</v>
      </c>
      <c r="C1028" s="141" t="s">
        <v>142</v>
      </c>
      <c r="D1028" s="143">
        <v>44562</v>
      </c>
      <c r="E1028" s="143">
        <v>44926</v>
      </c>
      <c r="F1028" s="141">
        <v>117</v>
      </c>
      <c r="G1028" s="141">
        <v>110</v>
      </c>
      <c r="H1028" s="141">
        <v>227</v>
      </c>
      <c r="I1028" s="142">
        <v>44713</v>
      </c>
      <c r="J1028" s="141" t="s">
        <v>1158</v>
      </c>
      <c r="K1028" s="141">
        <v>10367</v>
      </c>
    </row>
    <row r="1029" spans="1:11" x14ac:dyDescent="0.25">
      <c r="A1029" s="141" t="s">
        <v>1159</v>
      </c>
      <c r="B1029" s="141" t="s">
        <v>141</v>
      </c>
      <c r="C1029" s="141" t="s">
        <v>142</v>
      </c>
      <c r="D1029" s="143">
        <v>44562</v>
      </c>
      <c r="E1029" s="143">
        <v>44926</v>
      </c>
      <c r="F1029" s="141">
        <v>120</v>
      </c>
      <c r="G1029" s="141">
        <v>82</v>
      </c>
      <c r="H1029" s="141">
        <v>202</v>
      </c>
      <c r="I1029" s="142">
        <v>38200</v>
      </c>
      <c r="J1029" s="141">
        <v>2</v>
      </c>
      <c r="K1029" s="141">
        <v>11783</v>
      </c>
    </row>
    <row r="1030" spans="1:11" x14ac:dyDescent="0.25">
      <c r="A1030" s="141" t="s">
        <v>1159</v>
      </c>
      <c r="B1030" s="141" t="s">
        <v>1160</v>
      </c>
      <c r="C1030" s="141" t="s">
        <v>142</v>
      </c>
      <c r="D1030" s="143">
        <v>44562</v>
      </c>
      <c r="E1030" s="143">
        <v>44926</v>
      </c>
      <c r="F1030" s="141">
        <v>130</v>
      </c>
      <c r="G1030" s="141">
        <v>44</v>
      </c>
      <c r="H1030" s="141">
        <v>174</v>
      </c>
      <c r="I1030" s="142">
        <v>44743</v>
      </c>
      <c r="J1030" s="141">
        <v>2</v>
      </c>
      <c r="K1030" s="141">
        <v>10215</v>
      </c>
    </row>
    <row r="1031" spans="1:11" x14ac:dyDescent="0.25">
      <c r="A1031" s="141" t="s">
        <v>1159</v>
      </c>
      <c r="B1031" s="141" t="s">
        <v>1161</v>
      </c>
      <c r="C1031" s="141" t="s">
        <v>142</v>
      </c>
      <c r="D1031" s="143">
        <v>44562</v>
      </c>
      <c r="E1031" s="143">
        <v>44926</v>
      </c>
      <c r="F1031" s="141">
        <v>162</v>
      </c>
      <c r="G1031" s="141">
        <v>62</v>
      </c>
      <c r="H1031" s="141">
        <v>224</v>
      </c>
      <c r="I1031" s="142">
        <v>44743</v>
      </c>
      <c r="J1031" s="141">
        <v>2</v>
      </c>
      <c r="K1031" s="141">
        <v>10212</v>
      </c>
    </row>
    <row r="1032" spans="1:11" x14ac:dyDescent="0.25">
      <c r="A1032" s="141" t="s">
        <v>1159</v>
      </c>
      <c r="B1032" s="141" t="s">
        <v>1162</v>
      </c>
      <c r="C1032" s="141" t="s">
        <v>142</v>
      </c>
      <c r="D1032" s="143">
        <v>44562</v>
      </c>
      <c r="E1032" s="143">
        <v>44926</v>
      </c>
      <c r="F1032" s="141">
        <v>189</v>
      </c>
      <c r="G1032" s="141">
        <v>94</v>
      </c>
      <c r="H1032" s="141">
        <v>283</v>
      </c>
      <c r="I1032" s="142">
        <v>38200</v>
      </c>
      <c r="J1032" s="141">
        <v>2</v>
      </c>
      <c r="K1032" s="141">
        <v>11547</v>
      </c>
    </row>
    <row r="1033" spans="1:11" x14ac:dyDescent="0.25">
      <c r="A1033" s="141" t="s">
        <v>1159</v>
      </c>
      <c r="B1033" s="141" t="s">
        <v>1163</v>
      </c>
      <c r="C1033" s="141" t="s">
        <v>142</v>
      </c>
      <c r="D1033" s="143">
        <v>44562</v>
      </c>
      <c r="E1033" s="143">
        <v>44926</v>
      </c>
      <c r="F1033" s="141">
        <v>158</v>
      </c>
      <c r="G1033" s="141">
        <v>102</v>
      </c>
      <c r="H1033" s="141">
        <v>260</v>
      </c>
      <c r="I1033" s="142">
        <v>38200</v>
      </c>
      <c r="J1033" s="141">
        <v>2</v>
      </c>
      <c r="K1033" s="141">
        <v>12399</v>
      </c>
    </row>
    <row r="1034" spans="1:11" x14ac:dyDescent="0.25">
      <c r="A1034" s="141" t="s">
        <v>1159</v>
      </c>
      <c r="B1034" s="141" t="s">
        <v>1164</v>
      </c>
      <c r="C1034" s="141" t="s">
        <v>142</v>
      </c>
      <c r="D1034" s="143">
        <v>44562</v>
      </c>
      <c r="E1034" s="143">
        <v>44926</v>
      </c>
      <c r="F1034" s="141">
        <v>130</v>
      </c>
      <c r="G1034" s="141">
        <v>48</v>
      </c>
      <c r="H1034" s="141">
        <v>178</v>
      </c>
      <c r="I1034" s="142">
        <v>44743</v>
      </c>
      <c r="J1034" s="141">
        <v>2</v>
      </c>
      <c r="K1034" s="141">
        <v>19985</v>
      </c>
    </row>
    <row r="1035" spans="1:11" x14ac:dyDescent="0.25">
      <c r="A1035" s="141" t="s">
        <v>1159</v>
      </c>
      <c r="B1035" s="141" t="s">
        <v>1165</v>
      </c>
      <c r="C1035" s="141" t="s">
        <v>142</v>
      </c>
      <c r="D1035" s="143">
        <v>44562</v>
      </c>
      <c r="E1035" s="143">
        <v>44926</v>
      </c>
      <c r="F1035" s="141">
        <v>324</v>
      </c>
      <c r="G1035" s="141">
        <v>150</v>
      </c>
      <c r="H1035" s="141">
        <v>474</v>
      </c>
      <c r="I1035" s="142">
        <v>44774</v>
      </c>
      <c r="J1035" s="141">
        <v>2</v>
      </c>
      <c r="K1035" s="141">
        <v>10213</v>
      </c>
    </row>
    <row r="1036" spans="1:11" x14ac:dyDescent="0.25">
      <c r="A1036" s="141" t="s">
        <v>1159</v>
      </c>
      <c r="B1036" s="141" t="s">
        <v>1166</v>
      </c>
      <c r="C1036" s="141" t="s">
        <v>142</v>
      </c>
      <c r="D1036" s="143">
        <v>44562</v>
      </c>
      <c r="E1036" s="143">
        <v>44926</v>
      </c>
      <c r="F1036" s="141">
        <v>246</v>
      </c>
      <c r="G1036" s="141">
        <v>48</v>
      </c>
      <c r="H1036" s="141">
        <v>294</v>
      </c>
      <c r="I1036" s="142">
        <v>44743</v>
      </c>
      <c r="J1036" s="141">
        <v>2</v>
      </c>
      <c r="K1036" s="141">
        <v>11545</v>
      </c>
    </row>
    <row r="1037" spans="1:11" x14ac:dyDescent="0.25">
      <c r="A1037" s="141" t="s">
        <v>1167</v>
      </c>
      <c r="B1037" s="141" t="s">
        <v>141</v>
      </c>
      <c r="C1037" s="141" t="s">
        <v>142</v>
      </c>
      <c r="D1037" s="143">
        <v>44562</v>
      </c>
      <c r="E1037" s="143">
        <v>44926</v>
      </c>
      <c r="F1037" s="141">
        <v>100</v>
      </c>
      <c r="G1037" s="141">
        <v>65</v>
      </c>
      <c r="H1037" s="141">
        <v>165</v>
      </c>
      <c r="I1037" s="142">
        <v>40330</v>
      </c>
      <c r="J1037" s="141"/>
      <c r="K1037" s="141">
        <v>11784</v>
      </c>
    </row>
    <row r="1038" spans="1:11" x14ac:dyDescent="0.25">
      <c r="A1038" s="141" t="s">
        <v>1167</v>
      </c>
      <c r="B1038" s="141" t="s">
        <v>1168</v>
      </c>
      <c r="C1038" s="141" t="s">
        <v>142</v>
      </c>
      <c r="D1038" s="143">
        <v>44562</v>
      </c>
      <c r="E1038" s="143">
        <v>44926</v>
      </c>
      <c r="F1038" s="141">
        <v>115</v>
      </c>
      <c r="G1038" s="141">
        <v>110</v>
      </c>
      <c r="H1038" s="141">
        <v>225</v>
      </c>
      <c r="I1038" s="142">
        <v>43617</v>
      </c>
      <c r="J1038" s="141"/>
      <c r="K1038" s="141">
        <v>10217</v>
      </c>
    </row>
    <row r="1039" spans="1:11" x14ac:dyDescent="0.25">
      <c r="A1039" s="141" t="s">
        <v>1169</v>
      </c>
      <c r="B1039" s="141" t="s">
        <v>1170</v>
      </c>
      <c r="C1039" s="141" t="s">
        <v>142</v>
      </c>
      <c r="D1039" s="143">
        <v>44562</v>
      </c>
      <c r="E1039" s="143">
        <v>44666</v>
      </c>
      <c r="F1039" s="141">
        <v>304</v>
      </c>
      <c r="G1039" s="141">
        <v>165</v>
      </c>
      <c r="H1039" s="141">
        <v>469</v>
      </c>
      <c r="I1039" s="142">
        <v>42064</v>
      </c>
      <c r="J1039" s="141"/>
      <c r="K1039" s="141">
        <v>12562</v>
      </c>
    </row>
    <row r="1040" spans="1:11" x14ac:dyDescent="0.25">
      <c r="A1040" s="141" t="s">
        <v>1169</v>
      </c>
      <c r="B1040" s="141" t="s">
        <v>1170</v>
      </c>
      <c r="C1040" s="141" t="s">
        <v>158</v>
      </c>
      <c r="D1040" s="143">
        <v>44667</v>
      </c>
      <c r="E1040" s="143">
        <v>44926</v>
      </c>
      <c r="F1040" s="141">
        <v>231</v>
      </c>
      <c r="G1040" s="141">
        <v>157</v>
      </c>
      <c r="H1040" s="141">
        <v>388</v>
      </c>
      <c r="I1040" s="142">
        <v>42064</v>
      </c>
      <c r="J1040" s="141"/>
      <c r="K1040" s="141">
        <v>12562</v>
      </c>
    </row>
    <row r="1041" spans="1:11" x14ac:dyDescent="0.25">
      <c r="A1041" s="141" t="s">
        <v>1171</v>
      </c>
      <c r="B1041" s="141" t="s">
        <v>1172</v>
      </c>
      <c r="C1041" s="141" t="s">
        <v>142</v>
      </c>
      <c r="D1041" s="143">
        <v>44562</v>
      </c>
      <c r="E1041" s="143">
        <v>44926</v>
      </c>
      <c r="F1041" s="141">
        <v>112</v>
      </c>
      <c r="G1041" s="141">
        <v>82</v>
      </c>
      <c r="H1041" s="141">
        <v>194</v>
      </c>
      <c r="I1041" s="142">
        <v>40391</v>
      </c>
      <c r="J1041" s="141"/>
      <c r="K1041" s="141">
        <v>11070</v>
      </c>
    </row>
    <row r="1042" spans="1:11" x14ac:dyDescent="0.25">
      <c r="A1042" s="141" t="s">
        <v>1173</v>
      </c>
      <c r="B1042" s="141" t="s">
        <v>141</v>
      </c>
      <c r="C1042" s="141" t="s">
        <v>142</v>
      </c>
      <c r="D1042" s="143">
        <v>44562</v>
      </c>
      <c r="E1042" s="143">
        <v>44926</v>
      </c>
      <c r="F1042" s="141">
        <v>69</v>
      </c>
      <c r="G1042" s="141">
        <v>43</v>
      </c>
      <c r="H1042" s="141">
        <v>112</v>
      </c>
      <c r="I1042" s="142">
        <v>43525</v>
      </c>
      <c r="J1042" s="141">
        <v>18</v>
      </c>
      <c r="K1042" s="141">
        <v>11853</v>
      </c>
    </row>
    <row r="1043" spans="1:11" x14ac:dyDescent="0.25">
      <c r="A1043" s="141" t="s">
        <v>1173</v>
      </c>
      <c r="B1043" s="141" t="s">
        <v>1174</v>
      </c>
      <c r="C1043" s="141" t="s">
        <v>142</v>
      </c>
      <c r="D1043" s="143">
        <v>44562</v>
      </c>
      <c r="E1043" s="143">
        <v>44926</v>
      </c>
      <c r="F1043" s="141">
        <v>172</v>
      </c>
      <c r="G1043" s="141">
        <v>73</v>
      </c>
      <c r="H1043" s="141">
        <v>245</v>
      </c>
      <c r="I1043" s="142">
        <v>43525</v>
      </c>
      <c r="J1043" s="141">
        <v>18</v>
      </c>
      <c r="K1043" s="141">
        <v>12232</v>
      </c>
    </row>
    <row r="1044" spans="1:11" x14ac:dyDescent="0.25">
      <c r="A1044" s="141" t="s">
        <v>1173</v>
      </c>
      <c r="B1044" s="141" t="s">
        <v>1175</v>
      </c>
      <c r="C1044" s="141" t="s">
        <v>142</v>
      </c>
      <c r="D1044" s="143">
        <v>44562</v>
      </c>
      <c r="E1044" s="143">
        <v>44926</v>
      </c>
      <c r="F1044" s="141">
        <v>113</v>
      </c>
      <c r="G1044" s="141">
        <v>63</v>
      </c>
      <c r="H1044" s="141">
        <v>176</v>
      </c>
      <c r="I1044" s="142">
        <v>41671</v>
      </c>
      <c r="J1044" s="141">
        <v>18</v>
      </c>
      <c r="K1044" s="141">
        <v>15002</v>
      </c>
    </row>
    <row r="1045" spans="1:11" x14ac:dyDescent="0.25">
      <c r="A1045" s="141" t="s">
        <v>1173</v>
      </c>
      <c r="B1045" s="141" t="s">
        <v>1176</v>
      </c>
      <c r="C1045" s="141" t="s">
        <v>142</v>
      </c>
      <c r="D1045" s="143">
        <v>44562</v>
      </c>
      <c r="E1045" s="143">
        <v>44926</v>
      </c>
      <c r="F1045" s="141">
        <v>69</v>
      </c>
      <c r="G1045" s="141">
        <v>43</v>
      </c>
      <c r="H1045" s="141">
        <v>112</v>
      </c>
      <c r="I1045" s="142">
        <v>43525</v>
      </c>
      <c r="J1045" s="141">
        <v>18</v>
      </c>
      <c r="K1045" s="141">
        <v>15000</v>
      </c>
    </row>
    <row r="1046" spans="1:11" x14ac:dyDescent="0.25">
      <c r="A1046" s="141" t="s">
        <v>1173</v>
      </c>
      <c r="B1046" s="141" t="s">
        <v>1177</v>
      </c>
      <c r="C1046" s="141" t="s">
        <v>142</v>
      </c>
      <c r="D1046" s="143">
        <v>44562</v>
      </c>
      <c r="E1046" s="143">
        <v>44926</v>
      </c>
      <c r="F1046" s="141">
        <v>120</v>
      </c>
      <c r="G1046" s="141">
        <v>62</v>
      </c>
      <c r="H1046" s="141">
        <v>182</v>
      </c>
      <c r="I1046" s="142">
        <v>43525</v>
      </c>
      <c r="J1046" s="141">
        <v>18</v>
      </c>
      <c r="K1046" s="141">
        <v>13912</v>
      </c>
    </row>
    <row r="1047" spans="1:11" x14ac:dyDescent="0.25">
      <c r="A1047" s="141" t="s">
        <v>1173</v>
      </c>
      <c r="B1047" s="141" t="s">
        <v>1178</v>
      </c>
      <c r="C1047" s="141" t="s">
        <v>142</v>
      </c>
      <c r="D1047" s="143">
        <v>44562</v>
      </c>
      <c r="E1047" s="143">
        <v>44926</v>
      </c>
      <c r="F1047" s="141">
        <v>250</v>
      </c>
      <c r="G1047" s="141">
        <v>70</v>
      </c>
      <c r="H1047" s="141">
        <v>320</v>
      </c>
      <c r="I1047" s="142">
        <v>44743</v>
      </c>
      <c r="J1047" s="141">
        <v>18</v>
      </c>
      <c r="K1047" s="141">
        <v>10423</v>
      </c>
    </row>
    <row r="1048" spans="1:11" x14ac:dyDescent="0.25">
      <c r="A1048" s="141" t="s">
        <v>1173</v>
      </c>
      <c r="B1048" s="141" t="s">
        <v>1179</v>
      </c>
      <c r="C1048" s="141" t="s">
        <v>142</v>
      </c>
      <c r="D1048" s="143">
        <v>44562</v>
      </c>
      <c r="E1048" s="143">
        <v>44926</v>
      </c>
      <c r="F1048" s="141">
        <v>71</v>
      </c>
      <c r="G1048" s="141">
        <v>75</v>
      </c>
      <c r="H1048" s="141">
        <v>146</v>
      </c>
      <c r="I1048" s="142">
        <v>41640</v>
      </c>
      <c r="J1048" s="141">
        <v>18</v>
      </c>
      <c r="K1048" s="141">
        <v>15003</v>
      </c>
    </row>
    <row r="1049" spans="1:11" x14ac:dyDescent="0.25">
      <c r="A1049" s="141" t="s">
        <v>1173</v>
      </c>
      <c r="B1049" s="141" t="s">
        <v>1180</v>
      </c>
      <c r="C1049" s="141" t="s">
        <v>142</v>
      </c>
      <c r="D1049" s="143">
        <v>44562</v>
      </c>
      <c r="E1049" s="143">
        <v>44926</v>
      </c>
      <c r="F1049" s="141">
        <v>100</v>
      </c>
      <c r="G1049" s="141">
        <v>59</v>
      </c>
      <c r="H1049" s="141">
        <v>159</v>
      </c>
      <c r="I1049" s="142">
        <v>43525</v>
      </c>
      <c r="J1049" s="141">
        <v>18</v>
      </c>
      <c r="K1049" s="141">
        <v>15004</v>
      </c>
    </row>
    <row r="1050" spans="1:11" x14ac:dyDescent="0.25">
      <c r="A1050" s="141" t="s">
        <v>1181</v>
      </c>
      <c r="B1050" s="141" t="s">
        <v>141</v>
      </c>
      <c r="C1050" s="141" t="s">
        <v>142</v>
      </c>
      <c r="D1050" s="143">
        <v>44562</v>
      </c>
      <c r="E1050" s="143">
        <v>44926</v>
      </c>
      <c r="F1050" s="141">
        <v>140</v>
      </c>
      <c r="G1050" s="141">
        <v>97</v>
      </c>
      <c r="H1050" s="141">
        <v>237</v>
      </c>
      <c r="I1050" s="142">
        <v>39569</v>
      </c>
      <c r="J1050" s="141"/>
      <c r="K1050" s="141">
        <v>11785</v>
      </c>
    </row>
    <row r="1051" spans="1:11" x14ac:dyDescent="0.25">
      <c r="A1051" s="141" t="s">
        <v>1181</v>
      </c>
      <c r="B1051" s="141" t="s">
        <v>1182</v>
      </c>
      <c r="C1051" s="141" t="s">
        <v>142</v>
      </c>
      <c r="D1051" s="143">
        <v>44562</v>
      </c>
      <c r="E1051" s="143">
        <v>44926</v>
      </c>
      <c r="F1051" s="141">
        <v>152</v>
      </c>
      <c r="G1051" s="141">
        <v>95</v>
      </c>
      <c r="H1051" s="141">
        <v>247</v>
      </c>
      <c r="I1051" s="142">
        <v>39569</v>
      </c>
      <c r="J1051" s="141"/>
      <c r="K1051" s="141">
        <v>12625</v>
      </c>
    </row>
    <row r="1052" spans="1:11" x14ac:dyDescent="0.25">
      <c r="A1052" s="141" t="s">
        <v>1181</v>
      </c>
      <c r="B1052" s="141" t="s">
        <v>1183</v>
      </c>
      <c r="C1052" s="141" t="s">
        <v>142</v>
      </c>
      <c r="D1052" s="143">
        <v>44562</v>
      </c>
      <c r="E1052" s="143">
        <v>44926</v>
      </c>
      <c r="F1052" s="141">
        <v>243</v>
      </c>
      <c r="G1052" s="141">
        <v>95</v>
      </c>
      <c r="H1052" s="141">
        <v>338</v>
      </c>
      <c r="I1052" s="142">
        <v>44593</v>
      </c>
      <c r="J1052" s="141"/>
      <c r="K1052" s="141">
        <v>10218</v>
      </c>
    </row>
    <row r="1053" spans="1:11" x14ac:dyDescent="0.25">
      <c r="A1053" s="141" t="s">
        <v>1184</v>
      </c>
      <c r="B1053" s="141" t="s">
        <v>141</v>
      </c>
      <c r="C1053" s="141" t="s">
        <v>142</v>
      </c>
      <c r="D1053" s="143">
        <v>44562</v>
      </c>
      <c r="E1053" s="143">
        <v>44926</v>
      </c>
      <c r="F1053" s="141">
        <v>268</v>
      </c>
      <c r="G1053" s="141">
        <v>138</v>
      </c>
      <c r="H1053" s="141">
        <v>406</v>
      </c>
      <c r="I1053" s="142">
        <v>44378</v>
      </c>
      <c r="J1053" s="141"/>
      <c r="K1053" s="141">
        <v>11885</v>
      </c>
    </row>
    <row r="1054" spans="1:11" x14ac:dyDescent="0.25">
      <c r="A1054" s="141" t="s">
        <v>1184</v>
      </c>
      <c r="B1054" s="141" t="s">
        <v>1185</v>
      </c>
      <c r="C1054" s="141" t="s">
        <v>142</v>
      </c>
      <c r="D1054" s="143">
        <v>44562</v>
      </c>
      <c r="E1054" s="143">
        <v>44926</v>
      </c>
      <c r="F1054" s="141">
        <v>268</v>
      </c>
      <c r="G1054" s="141">
        <v>138</v>
      </c>
      <c r="H1054" s="141">
        <v>406</v>
      </c>
      <c r="I1054" s="142">
        <v>44378</v>
      </c>
      <c r="J1054" s="141"/>
      <c r="K1054" s="141">
        <v>10368</v>
      </c>
    </row>
    <row r="1055" spans="1:11" x14ac:dyDescent="0.25">
      <c r="A1055" s="141" t="s">
        <v>1184</v>
      </c>
      <c r="B1055" s="141" t="s">
        <v>1186</v>
      </c>
      <c r="C1055" s="141" t="s">
        <v>142</v>
      </c>
      <c r="D1055" s="143">
        <v>44562</v>
      </c>
      <c r="E1055" s="143">
        <v>44926</v>
      </c>
      <c r="F1055" s="141">
        <v>385</v>
      </c>
      <c r="G1055" s="141">
        <v>168</v>
      </c>
      <c r="H1055" s="141">
        <v>553</v>
      </c>
      <c r="I1055" s="142">
        <v>42644</v>
      </c>
      <c r="J1055" s="141"/>
      <c r="K1055" s="141">
        <v>10369</v>
      </c>
    </row>
    <row r="1056" spans="1:11" x14ac:dyDescent="0.25">
      <c r="A1056" s="141" t="s">
        <v>1187</v>
      </c>
      <c r="B1056" s="141" t="s">
        <v>141</v>
      </c>
      <c r="C1056" s="141" t="s">
        <v>142</v>
      </c>
      <c r="D1056" s="143">
        <v>44562</v>
      </c>
      <c r="E1056" s="143">
        <v>44926</v>
      </c>
      <c r="F1056" s="141">
        <v>207</v>
      </c>
      <c r="G1056" s="141">
        <v>123</v>
      </c>
      <c r="H1056" s="141">
        <v>330</v>
      </c>
      <c r="I1056" s="142">
        <v>42948</v>
      </c>
      <c r="J1056" s="141"/>
      <c r="K1056" s="141">
        <v>11886</v>
      </c>
    </row>
    <row r="1057" spans="1:11" x14ac:dyDescent="0.25">
      <c r="A1057" s="141" t="s">
        <v>1187</v>
      </c>
      <c r="B1057" s="141" t="s">
        <v>1188</v>
      </c>
      <c r="C1057" s="141" t="s">
        <v>142</v>
      </c>
      <c r="D1057" s="143">
        <v>44562</v>
      </c>
      <c r="E1057" s="143">
        <v>44926</v>
      </c>
      <c r="F1057" s="141">
        <v>184</v>
      </c>
      <c r="G1057" s="141">
        <v>98</v>
      </c>
      <c r="H1057" s="141">
        <v>282</v>
      </c>
      <c r="I1057" s="142">
        <v>44774</v>
      </c>
      <c r="J1057" s="141"/>
      <c r="K1057" s="141">
        <v>10220</v>
      </c>
    </row>
    <row r="1058" spans="1:11" x14ac:dyDescent="0.25">
      <c r="A1058" s="141" t="s">
        <v>1187</v>
      </c>
      <c r="B1058" s="141" t="s">
        <v>1189</v>
      </c>
      <c r="C1058" s="141" t="s">
        <v>142</v>
      </c>
      <c r="D1058" s="143">
        <v>44562</v>
      </c>
      <c r="E1058" s="143">
        <v>44926</v>
      </c>
      <c r="F1058" s="141">
        <v>153</v>
      </c>
      <c r="G1058" s="141">
        <v>67</v>
      </c>
      <c r="H1058" s="141">
        <v>220</v>
      </c>
      <c r="I1058" s="142">
        <v>44774</v>
      </c>
      <c r="J1058" s="141"/>
      <c r="K1058" s="141">
        <v>10221</v>
      </c>
    </row>
    <row r="1059" spans="1:11" x14ac:dyDescent="0.25">
      <c r="A1059" s="141" t="s">
        <v>1187</v>
      </c>
      <c r="B1059" s="141" t="s">
        <v>1190</v>
      </c>
      <c r="C1059" s="141" t="s">
        <v>142</v>
      </c>
      <c r="D1059" s="143">
        <v>44562</v>
      </c>
      <c r="E1059" s="143">
        <v>44926</v>
      </c>
      <c r="F1059" s="141">
        <v>183</v>
      </c>
      <c r="G1059" s="141">
        <v>87</v>
      </c>
      <c r="H1059" s="141">
        <v>270</v>
      </c>
      <c r="I1059" s="142">
        <v>44774</v>
      </c>
      <c r="J1059" s="141"/>
      <c r="K1059" s="141">
        <v>10969</v>
      </c>
    </row>
    <row r="1060" spans="1:11" x14ac:dyDescent="0.25">
      <c r="A1060" s="141" t="s">
        <v>1187</v>
      </c>
      <c r="B1060" s="141" t="s">
        <v>1191</v>
      </c>
      <c r="C1060" s="141" t="s">
        <v>142</v>
      </c>
      <c r="D1060" s="143">
        <v>44562</v>
      </c>
      <c r="E1060" s="143">
        <v>44926</v>
      </c>
      <c r="F1060" s="141">
        <v>244</v>
      </c>
      <c r="G1060" s="141">
        <v>127</v>
      </c>
      <c r="H1060" s="141">
        <v>371</v>
      </c>
      <c r="I1060" s="142">
        <v>44774</v>
      </c>
      <c r="J1060" s="141">
        <v>67</v>
      </c>
      <c r="K1060" s="141">
        <v>10499</v>
      </c>
    </row>
    <row r="1061" spans="1:11" x14ac:dyDescent="0.25">
      <c r="A1061" s="141" t="s">
        <v>1187</v>
      </c>
      <c r="B1061" s="141" t="s">
        <v>1192</v>
      </c>
      <c r="C1061" s="141" t="s">
        <v>142</v>
      </c>
      <c r="D1061" s="143">
        <v>44562</v>
      </c>
      <c r="E1061" s="143">
        <v>44926</v>
      </c>
      <c r="F1061" s="141">
        <v>159</v>
      </c>
      <c r="G1061" s="141">
        <v>79</v>
      </c>
      <c r="H1061" s="141">
        <v>238</v>
      </c>
      <c r="I1061" s="142">
        <v>44774</v>
      </c>
      <c r="J1061" s="141"/>
      <c r="K1061" s="141">
        <v>12420</v>
      </c>
    </row>
    <row r="1062" spans="1:11" x14ac:dyDescent="0.25">
      <c r="A1062" s="141" t="s">
        <v>1187</v>
      </c>
      <c r="B1062" s="141" t="s">
        <v>1193</v>
      </c>
      <c r="C1062" s="141" t="s">
        <v>142</v>
      </c>
      <c r="D1062" s="143">
        <v>44562</v>
      </c>
      <c r="E1062" s="143">
        <v>44926</v>
      </c>
      <c r="F1062" s="141">
        <v>209</v>
      </c>
      <c r="G1062" s="141">
        <v>117</v>
      </c>
      <c r="H1062" s="141">
        <v>326</v>
      </c>
      <c r="I1062" s="142">
        <v>44774</v>
      </c>
      <c r="J1062" s="141"/>
      <c r="K1062" s="141">
        <v>10504</v>
      </c>
    </row>
    <row r="1063" spans="1:11" x14ac:dyDescent="0.25">
      <c r="A1063" s="141" t="s">
        <v>1187</v>
      </c>
      <c r="B1063" s="141" t="s">
        <v>1194</v>
      </c>
      <c r="C1063" s="141" t="s">
        <v>142</v>
      </c>
      <c r="D1063" s="143">
        <v>44562</v>
      </c>
      <c r="E1063" s="143">
        <v>44926</v>
      </c>
      <c r="F1063" s="141">
        <v>141</v>
      </c>
      <c r="G1063" s="141">
        <v>96</v>
      </c>
      <c r="H1063" s="141">
        <v>237</v>
      </c>
      <c r="I1063" s="142">
        <v>44774</v>
      </c>
      <c r="J1063" s="141"/>
      <c r="K1063" s="141">
        <v>10506</v>
      </c>
    </row>
    <row r="1064" spans="1:11" x14ac:dyDescent="0.25">
      <c r="A1064" s="141" t="s">
        <v>1187</v>
      </c>
      <c r="B1064" s="141" t="s">
        <v>1195</v>
      </c>
      <c r="C1064" s="141" t="s">
        <v>142</v>
      </c>
      <c r="D1064" s="143">
        <v>44562</v>
      </c>
      <c r="E1064" s="143">
        <v>44926</v>
      </c>
      <c r="F1064" s="141">
        <v>307</v>
      </c>
      <c r="G1064" s="141">
        <v>132</v>
      </c>
      <c r="H1064" s="141">
        <v>439</v>
      </c>
      <c r="I1064" s="142">
        <v>44774</v>
      </c>
      <c r="J1064" s="141">
        <v>13</v>
      </c>
      <c r="K1064" s="141">
        <v>11576</v>
      </c>
    </row>
    <row r="1065" spans="1:11" x14ac:dyDescent="0.25">
      <c r="A1065" s="141" t="s">
        <v>1187</v>
      </c>
      <c r="B1065" s="141" t="s">
        <v>1196</v>
      </c>
      <c r="C1065" s="141" t="s">
        <v>142</v>
      </c>
      <c r="D1065" s="143">
        <v>44743</v>
      </c>
      <c r="E1065" s="143">
        <v>44834</v>
      </c>
      <c r="F1065" s="141">
        <v>547</v>
      </c>
      <c r="G1065" s="141">
        <v>131</v>
      </c>
      <c r="H1065" s="141">
        <v>678</v>
      </c>
      <c r="I1065" s="142">
        <v>44774</v>
      </c>
      <c r="J1065" s="141"/>
      <c r="K1065" s="141">
        <v>10222</v>
      </c>
    </row>
    <row r="1066" spans="1:11" x14ac:dyDescent="0.25">
      <c r="A1066" s="141" t="s">
        <v>1187</v>
      </c>
      <c r="B1066" s="141" t="s">
        <v>1196</v>
      </c>
      <c r="C1066" s="141" t="s">
        <v>158</v>
      </c>
      <c r="D1066" s="143">
        <v>44835</v>
      </c>
      <c r="E1066" s="143">
        <v>44742</v>
      </c>
      <c r="F1066" s="141">
        <v>172</v>
      </c>
      <c r="G1066" s="141">
        <v>93</v>
      </c>
      <c r="H1066" s="141">
        <v>265</v>
      </c>
      <c r="I1066" s="142">
        <v>44774</v>
      </c>
      <c r="J1066" s="141"/>
      <c r="K1066" s="141">
        <v>10222</v>
      </c>
    </row>
    <row r="1067" spans="1:11" x14ac:dyDescent="0.25">
      <c r="A1067" s="141" t="s">
        <v>1187</v>
      </c>
      <c r="B1067" s="141" t="s">
        <v>1197</v>
      </c>
      <c r="C1067" s="141" t="s">
        <v>142</v>
      </c>
      <c r="D1067" s="143">
        <v>44562</v>
      </c>
      <c r="E1067" s="143">
        <v>44926</v>
      </c>
      <c r="F1067" s="141">
        <v>159</v>
      </c>
      <c r="G1067" s="141">
        <v>83</v>
      </c>
      <c r="H1067" s="141">
        <v>242</v>
      </c>
      <c r="I1067" s="142">
        <v>44774</v>
      </c>
      <c r="J1067" s="141"/>
      <c r="K1067" s="141">
        <v>10976</v>
      </c>
    </row>
    <row r="1068" spans="1:11" x14ac:dyDescent="0.25">
      <c r="A1068" s="141" t="s">
        <v>1187</v>
      </c>
      <c r="B1068" s="141" t="s">
        <v>1198</v>
      </c>
      <c r="C1068" s="141" t="s">
        <v>142</v>
      </c>
      <c r="D1068" s="143">
        <v>44562</v>
      </c>
      <c r="E1068" s="143">
        <v>44926</v>
      </c>
      <c r="F1068" s="141">
        <v>161</v>
      </c>
      <c r="G1068" s="141">
        <v>115</v>
      </c>
      <c r="H1068" s="141">
        <v>276</v>
      </c>
      <c r="I1068" s="142">
        <v>44774</v>
      </c>
      <c r="J1068" s="141"/>
      <c r="K1068" s="141">
        <v>11550</v>
      </c>
    </row>
    <row r="1069" spans="1:11" x14ac:dyDescent="0.25">
      <c r="A1069" s="141" t="s">
        <v>1187</v>
      </c>
      <c r="B1069" s="141" t="s">
        <v>1199</v>
      </c>
      <c r="C1069" s="141" t="s">
        <v>142</v>
      </c>
      <c r="D1069" s="143">
        <v>44562</v>
      </c>
      <c r="E1069" s="143">
        <v>44926</v>
      </c>
      <c r="F1069" s="141">
        <v>153</v>
      </c>
      <c r="G1069" s="141">
        <v>81</v>
      </c>
      <c r="H1069" s="141">
        <v>234</v>
      </c>
      <c r="I1069" s="142">
        <v>44774</v>
      </c>
      <c r="J1069" s="141"/>
      <c r="K1069" s="141">
        <v>10223</v>
      </c>
    </row>
    <row r="1070" spans="1:11" x14ac:dyDescent="0.25">
      <c r="A1070" s="141" t="s">
        <v>1187</v>
      </c>
      <c r="B1070" s="141" t="s">
        <v>1200</v>
      </c>
      <c r="C1070" s="141" t="s">
        <v>142</v>
      </c>
      <c r="D1070" s="143">
        <v>44562</v>
      </c>
      <c r="E1070" s="143">
        <v>44926</v>
      </c>
      <c r="F1070" s="141">
        <v>107</v>
      </c>
      <c r="G1070" s="141">
        <v>93</v>
      </c>
      <c r="H1070" s="141">
        <v>200</v>
      </c>
      <c r="I1070" s="142">
        <v>44774</v>
      </c>
      <c r="J1070" s="141"/>
      <c r="K1070" s="141">
        <v>11553</v>
      </c>
    </row>
    <row r="1071" spans="1:11" x14ac:dyDescent="0.25">
      <c r="A1071" s="141" t="s">
        <v>1187</v>
      </c>
      <c r="B1071" s="141" t="s">
        <v>1201</v>
      </c>
      <c r="C1071" s="141" t="s">
        <v>142</v>
      </c>
      <c r="D1071" s="143">
        <v>44562</v>
      </c>
      <c r="E1071" s="143">
        <v>44926</v>
      </c>
      <c r="F1071" s="141">
        <v>143</v>
      </c>
      <c r="G1071" s="141">
        <v>87</v>
      </c>
      <c r="H1071" s="141">
        <v>230</v>
      </c>
      <c r="I1071" s="142">
        <v>44774</v>
      </c>
      <c r="J1071" s="141"/>
      <c r="K1071" s="141">
        <v>11555</v>
      </c>
    </row>
    <row r="1072" spans="1:11" x14ac:dyDescent="0.25">
      <c r="A1072" s="141" t="s">
        <v>1187</v>
      </c>
      <c r="B1072" s="141" t="s">
        <v>1202</v>
      </c>
      <c r="C1072" s="141" t="s">
        <v>142</v>
      </c>
      <c r="D1072" s="143">
        <v>44562</v>
      </c>
      <c r="E1072" s="143">
        <v>44926</v>
      </c>
      <c r="F1072" s="141">
        <v>161</v>
      </c>
      <c r="G1072" s="141">
        <v>115</v>
      </c>
      <c r="H1072" s="141">
        <v>276</v>
      </c>
      <c r="I1072" s="142">
        <v>44774</v>
      </c>
      <c r="J1072" s="141"/>
      <c r="K1072" s="141">
        <v>11580</v>
      </c>
    </row>
    <row r="1073" spans="1:11" x14ac:dyDescent="0.25">
      <c r="A1073" s="141" t="s">
        <v>1187</v>
      </c>
      <c r="B1073" s="141" t="s">
        <v>1203</v>
      </c>
      <c r="C1073" s="141" t="s">
        <v>142</v>
      </c>
      <c r="D1073" s="143">
        <v>44562</v>
      </c>
      <c r="E1073" s="143">
        <v>44926</v>
      </c>
      <c r="F1073" s="141">
        <v>205</v>
      </c>
      <c r="G1073" s="141">
        <v>120</v>
      </c>
      <c r="H1073" s="141">
        <v>325</v>
      </c>
      <c r="I1073" s="142">
        <v>44774</v>
      </c>
      <c r="J1073" s="141"/>
      <c r="K1073" s="141">
        <v>12422</v>
      </c>
    </row>
    <row r="1074" spans="1:11" x14ac:dyDescent="0.25">
      <c r="A1074" s="141" t="s">
        <v>1187</v>
      </c>
      <c r="B1074" s="141" t="s">
        <v>1204</v>
      </c>
      <c r="C1074" s="141" t="s">
        <v>142</v>
      </c>
      <c r="D1074" s="143">
        <v>44562</v>
      </c>
      <c r="E1074" s="143">
        <v>44926</v>
      </c>
      <c r="F1074" s="141">
        <v>307</v>
      </c>
      <c r="G1074" s="141">
        <v>132</v>
      </c>
      <c r="H1074" s="141">
        <v>439</v>
      </c>
      <c r="I1074" s="142">
        <v>44774</v>
      </c>
      <c r="J1074" s="141">
        <v>13</v>
      </c>
      <c r="K1074" s="141">
        <v>10219</v>
      </c>
    </row>
    <row r="1075" spans="1:11" x14ac:dyDescent="0.25">
      <c r="A1075" s="141" t="s">
        <v>1187</v>
      </c>
      <c r="B1075" s="141" t="s">
        <v>1205</v>
      </c>
      <c r="C1075" s="141" t="s">
        <v>142</v>
      </c>
      <c r="D1075" s="143">
        <v>44562</v>
      </c>
      <c r="E1075" s="143">
        <v>44926</v>
      </c>
      <c r="F1075" s="141">
        <v>134</v>
      </c>
      <c r="G1075" s="141">
        <v>94</v>
      </c>
      <c r="H1075" s="141">
        <v>228</v>
      </c>
      <c r="I1075" s="142">
        <v>44774</v>
      </c>
      <c r="J1075" s="141"/>
      <c r="K1075" s="141">
        <v>12124</v>
      </c>
    </row>
    <row r="1076" spans="1:11" x14ac:dyDescent="0.25">
      <c r="A1076" s="141" t="s">
        <v>1187</v>
      </c>
      <c r="B1076" s="141" t="s">
        <v>1206</v>
      </c>
      <c r="C1076" s="141" t="s">
        <v>142</v>
      </c>
      <c r="D1076" s="143">
        <v>44562</v>
      </c>
      <c r="E1076" s="143">
        <v>44926</v>
      </c>
      <c r="F1076" s="141">
        <v>222</v>
      </c>
      <c r="G1076" s="141">
        <v>118</v>
      </c>
      <c r="H1076" s="141">
        <v>340</v>
      </c>
      <c r="I1076" s="142">
        <v>44774</v>
      </c>
      <c r="J1076" s="141">
        <v>14</v>
      </c>
      <c r="K1076" s="141">
        <v>11582</v>
      </c>
    </row>
    <row r="1077" spans="1:11" x14ac:dyDescent="0.25">
      <c r="A1077" s="141" t="s">
        <v>1187</v>
      </c>
      <c r="B1077" s="141" t="s">
        <v>1207</v>
      </c>
      <c r="C1077" s="141" t="s">
        <v>142</v>
      </c>
      <c r="D1077" s="143">
        <v>44562</v>
      </c>
      <c r="E1077" s="143">
        <v>44926</v>
      </c>
      <c r="F1077" s="141">
        <v>107</v>
      </c>
      <c r="G1077" s="141">
        <v>93</v>
      </c>
      <c r="H1077" s="141">
        <v>200</v>
      </c>
      <c r="I1077" s="142">
        <v>44774</v>
      </c>
      <c r="J1077" s="141"/>
      <c r="K1077" s="141">
        <v>11554</v>
      </c>
    </row>
    <row r="1078" spans="1:11" x14ac:dyDescent="0.25">
      <c r="A1078" s="141" t="s">
        <v>1187</v>
      </c>
      <c r="B1078" s="141" t="s">
        <v>1208</v>
      </c>
      <c r="C1078" s="141" t="s">
        <v>142</v>
      </c>
      <c r="D1078" s="143">
        <v>44562</v>
      </c>
      <c r="E1078" s="143">
        <v>44926</v>
      </c>
      <c r="F1078" s="141">
        <v>244</v>
      </c>
      <c r="G1078" s="141">
        <v>142</v>
      </c>
      <c r="H1078" s="141">
        <v>386</v>
      </c>
      <c r="I1078" s="142">
        <v>44774</v>
      </c>
      <c r="J1078" s="141"/>
      <c r="K1078" s="141">
        <v>12421</v>
      </c>
    </row>
    <row r="1079" spans="1:11" x14ac:dyDescent="0.25">
      <c r="A1079" s="141" t="s">
        <v>1187</v>
      </c>
      <c r="B1079" s="141" t="s">
        <v>1209</v>
      </c>
      <c r="C1079" s="141" t="s">
        <v>142</v>
      </c>
      <c r="D1079" s="143">
        <v>44562</v>
      </c>
      <c r="E1079" s="143">
        <v>44926</v>
      </c>
      <c r="F1079" s="141">
        <v>209</v>
      </c>
      <c r="G1079" s="141">
        <v>117</v>
      </c>
      <c r="H1079" s="141">
        <v>326</v>
      </c>
      <c r="I1079" s="142">
        <v>44774</v>
      </c>
      <c r="J1079" s="141"/>
      <c r="K1079" s="141">
        <v>11557</v>
      </c>
    </row>
    <row r="1080" spans="1:11" x14ac:dyDescent="0.25">
      <c r="A1080" s="141" t="s">
        <v>1210</v>
      </c>
      <c r="B1080" s="141" t="s">
        <v>141</v>
      </c>
      <c r="C1080" s="141" t="s">
        <v>142</v>
      </c>
      <c r="D1080" s="143">
        <v>44562</v>
      </c>
      <c r="E1080" s="143">
        <v>44926</v>
      </c>
      <c r="F1080" s="141">
        <v>155</v>
      </c>
      <c r="G1080" s="141">
        <v>126</v>
      </c>
      <c r="H1080" s="141">
        <v>281</v>
      </c>
      <c r="I1080" s="142">
        <v>44743</v>
      </c>
      <c r="J1080" s="141"/>
      <c r="K1080" s="141">
        <v>11755</v>
      </c>
    </row>
    <row r="1081" spans="1:11" x14ac:dyDescent="0.25">
      <c r="A1081" s="141" t="s">
        <v>1210</v>
      </c>
      <c r="B1081" s="141" t="s">
        <v>1211</v>
      </c>
      <c r="C1081" s="141" t="s">
        <v>142</v>
      </c>
      <c r="D1081" s="143">
        <v>44562</v>
      </c>
      <c r="E1081" s="143">
        <v>44926</v>
      </c>
      <c r="F1081" s="141">
        <v>186</v>
      </c>
      <c r="G1081" s="141">
        <v>79</v>
      </c>
      <c r="H1081" s="141">
        <v>265</v>
      </c>
      <c r="I1081" s="142">
        <v>40026</v>
      </c>
      <c r="J1081" s="141"/>
      <c r="K1081" s="141">
        <v>13384</v>
      </c>
    </row>
    <row r="1082" spans="1:11" x14ac:dyDescent="0.25">
      <c r="A1082" s="141" t="s">
        <v>1210</v>
      </c>
      <c r="B1082" s="141" t="s">
        <v>1212</v>
      </c>
      <c r="C1082" s="141" t="s">
        <v>142</v>
      </c>
      <c r="D1082" s="143">
        <v>44562</v>
      </c>
      <c r="E1082" s="143">
        <v>44926</v>
      </c>
      <c r="F1082" s="141">
        <v>155</v>
      </c>
      <c r="G1082" s="141">
        <v>126</v>
      </c>
      <c r="H1082" s="141">
        <v>281</v>
      </c>
      <c r="I1082" s="142">
        <v>44743</v>
      </c>
      <c r="J1082" s="141"/>
      <c r="K1082" s="141">
        <v>10098</v>
      </c>
    </row>
    <row r="1083" spans="1:11" x14ac:dyDescent="0.25">
      <c r="A1083" s="141" t="s">
        <v>1210</v>
      </c>
      <c r="B1083" s="141" t="s">
        <v>1213</v>
      </c>
      <c r="C1083" s="141" t="s">
        <v>142</v>
      </c>
      <c r="D1083" s="143">
        <v>44636</v>
      </c>
      <c r="E1083" s="143">
        <v>44909</v>
      </c>
      <c r="F1083" s="141">
        <v>220</v>
      </c>
      <c r="G1083" s="141">
        <v>121</v>
      </c>
      <c r="H1083" s="141">
        <v>341</v>
      </c>
      <c r="I1083" s="142">
        <v>40026</v>
      </c>
      <c r="J1083" s="141"/>
      <c r="K1083" s="141">
        <v>11676</v>
      </c>
    </row>
    <row r="1084" spans="1:11" x14ac:dyDescent="0.25">
      <c r="A1084" s="141" t="s">
        <v>1210</v>
      </c>
      <c r="B1084" s="141" t="s">
        <v>1213</v>
      </c>
      <c r="C1084" s="141" t="s">
        <v>158</v>
      </c>
      <c r="D1084" s="143">
        <v>44910</v>
      </c>
      <c r="E1084" s="143">
        <v>44635</v>
      </c>
      <c r="F1084" s="141">
        <v>264</v>
      </c>
      <c r="G1084" s="141">
        <v>125</v>
      </c>
      <c r="H1084" s="141">
        <v>389</v>
      </c>
      <c r="I1084" s="142">
        <v>40026</v>
      </c>
      <c r="J1084" s="141"/>
      <c r="K1084" s="141">
        <v>11676</v>
      </c>
    </row>
    <row r="1085" spans="1:11" x14ac:dyDescent="0.25">
      <c r="A1085" s="141" t="s">
        <v>1214</v>
      </c>
      <c r="B1085" s="141" t="s">
        <v>141</v>
      </c>
      <c r="C1085" s="141" t="s">
        <v>142</v>
      </c>
      <c r="D1085" s="143">
        <v>44562</v>
      </c>
      <c r="E1085" s="143">
        <v>44926</v>
      </c>
      <c r="F1085" s="141">
        <v>80</v>
      </c>
      <c r="G1085" s="141">
        <v>62</v>
      </c>
      <c r="H1085" s="141">
        <v>142</v>
      </c>
      <c r="I1085" s="142">
        <v>40848</v>
      </c>
      <c r="J1085" s="141"/>
      <c r="K1085" s="141">
        <v>11786</v>
      </c>
    </row>
    <row r="1086" spans="1:11" x14ac:dyDescent="0.25">
      <c r="A1086" s="141" t="s">
        <v>1214</v>
      </c>
      <c r="B1086" s="141" t="s">
        <v>1215</v>
      </c>
      <c r="C1086" s="141" t="s">
        <v>142</v>
      </c>
      <c r="D1086" s="143">
        <v>44562</v>
      </c>
      <c r="E1086" s="143">
        <v>44926</v>
      </c>
      <c r="F1086" s="141">
        <v>180</v>
      </c>
      <c r="G1086" s="141">
        <v>99</v>
      </c>
      <c r="H1086" s="141">
        <v>279</v>
      </c>
      <c r="I1086" s="142">
        <v>44652</v>
      </c>
      <c r="J1086" s="141"/>
      <c r="K1086" s="141">
        <v>10227</v>
      </c>
    </row>
    <row r="1087" spans="1:11" x14ac:dyDescent="0.25">
      <c r="A1087" s="141" t="s">
        <v>1216</v>
      </c>
      <c r="B1087" s="141" t="s">
        <v>141</v>
      </c>
      <c r="C1087" s="141" t="s">
        <v>142</v>
      </c>
      <c r="D1087" s="143">
        <v>44562</v>
      </c>
      <c r="E1087" s="143">
        <v>44926</v>
      </c>
      <c r="F1087" s="141">
        <v>20</v>
      </c>
      <c r="G1087" s="141">
        <v>13</v>
      </c>
      <c r="H1087" s="141">
        <v>33</v>
      </c>
      <c r="I1087" s="142">
        <v>34213</v>
      </c>
      <c r="J1087" s="141"/>
      <c r="K1087" s="141">
        <v>11959</v>
      </c>
    </row>
    <row r="1088" spans="1:11" x14ac:dyDescent="0.25">
      <c r="A1088" s="141" t="s">
        <v>1216</v>
      </c>
      <c r="B1088" s="141" t="s">
        <v>1217</v>
      </c>
      <c r="C1088" s="141" t="s">
        <v>142</v>
      </c>
      <c r="D1088" s="143">
        <v>44562</v>
      </c>
      <c r="E1088" s="143">
        <v>44926</v>
      </c>
      <c r="F1088" s="141">
        <v>176</v>
      </c>
      <c r="G1088" s="141">
        <v>119</v>
      </c>
      <c r="H1088" s="141">
        <v>295</v>
      </c>
      <c r="I1088" s="142">
        <v>42856</v>
      </c>
      <c r="J1088" s="141"/>
      <c r="K1088" s="141">
        <v>11707</v>
      </c>
    </row>
    <row r="1089" spans="1:11" x14ac:dyDescent="0.25">
      <c r="A1089" s="141" t="s">
        <v>1216</v>
      </c>
      <c r="B1089" s="141" t="s">
        <v>1218</v>
      </c>
      <c r="C1089" s="141" t="s">
        <v>142</v>
      </c>
      <c r="D1089" s="143">
        <v>44562</v>
      </c>
      <c r="E1089" s="143">
        <v>44926</v>
      </c>
      <c r="F1089" s="141">
        <v>190</v>
      </c>
      <c r="G1089" s="141">
        <v>103</v>
      </c>
      <c r="H1089" s="141">
        <v>293</v>
      </c>
      <c r="I1089" s="142">
        <v>42856</v>
      </c>
      <c r="J1089" s="141"/>
      <c r="K1089" s="141">
        <v>11708</v>
      </c>
    </row>
    <row r="1090" spans="1:11" x14ac:dyDescent="0.25">
      <c r="A1090" s="141" t="s">
        <v>1216</v>
      </c>
      <c r="B1090" s="141" t="s">
        <v>1219</v>
      </c>
      <c r="C1090" s="141" t="s">
        <v>142</v>
      </c>
      <c r="D1090" s="143">
        <v>44562</v>
      </c>
      <c r="E1090" s="143">
        <v>44926</v>
      </c>
      <c r="F1090" s="141">
        <v>267</v>
      </c>
      <c r="G1090" s="141">
        <v>111</v>
      </c>
      <c r="H1090" s="141">
        <v>378</v>
      </c>
      <c r="I1090" s="142">
        <v>42856</v>
      </c>
      <c r="J1090" s="141"/>
      <c r="K1090" s="141">
        <v>11709</v>
      </c>
    </row>
    <row r="1091" spans="1:11" x14ac:dyDescent="0.25">
      <c r="A1091" s="141" t="s">
        <v>1220</v>
      </c>
      <c r="B1091" s="141" t="s">
        <v>141</v>
      </c>
      <c r="C1091" s="141" t="s">
        <v>142</v>
      </c>
      <c r="D1091" s="143">
        <v>44562</v>
      </c>
      <c r="E1091" s="143">
        <v>44926</v>
      </c>
      <c r="F1091" s="141">
        <v>278</v>
      </c>
      <c r="G1091" s="141">
        <v>206</v>
      </c>
      <c r="H1091" s="141">
        <v>484</v>
      </c>
      <c r="I1091" s="142">
        <v>41913</v>
      </c>
      <c r="J1091" s="141">
        <v>1</v>
      </c>
      <c r="K1091" s="141">
        <v>11887</v>
      </c>
    </row>
    <row r="1092" spans="1:11" x14ac:dyDescent="0.25">
      <c r="A1092" s="141" t="s">
        <v>1220</v>
      </c>
      <c r="B1092" s="141" t="s">
        <v>1221</v>
      </c>
      <c r="C1092" s="141" t="s">
        <v>142</v>
      </c>
      <c r="D1092" s="143">
        <v>44562</v>
      </c>
      <c r="E1092" s="143">
        <v>44926</v>
      </c>
      <c r="F1092" s="141">
        <v>263</v>
      </c>
      <c r="G1092" s="141">
        <v>299</v>
      </c>
      <c r="H1092" s="141">
        <v>562</v>
      </c>
      <c r="I1092" s="142">
        <v>41913</v>
      </c>
      <c r="J1092" s="141">
        <v>1</v>
      </c>
      <c r="K1092" s="141">
        <v>13430</v>
      </c>
    </row>
    <row r="1093" spans="1:11" x14ac:dyDescent="0.25">
      <c r="A1093" s="141" t="s">
        <v>1220</v>
      </c>
      <c r="B1093" s="141" t="s">
        <v>1222</v>
      </c>
      <c r="C1093" s="141" t="s">
        <v>142</v>
      </c>
      <c r="D1093" s="143">
        <v>44562</v>
      </c>
      <c r="E1093" s="143">
        <v>44926</v>
      </c>
      <c r="F1093" s="141">
        <v>314</v>
      </c>
      <c r="G1093" s="141">
        <v>261</v>
      </c>
      <c r="H1093" s="141">
        <v>575</v>
      </c>
      <c r="I1093" s="142">
        <v>41913</v>
      </c>
      <c r="J1093" s="141">
        <v>1</v>
      </c>
      <c r="K1093" s="141">
        <v>10099</v>
      </c>
    </row>
    <row r="1094" spans="1:11" x14ac:dyDescent="0.25">
      <c r="A1094" s="141" t="s">
        <v>1220</v>
      </c>
      <c r="B1094" s="141" t="s">
        <v>1223</v>
      </c>
      <c r="C1094" s="141" t="s">
        <v>142</v>
      </c>
      <c r="D1094" s="143">
        <v>44562</v>
      </c>
      <c r="E1094" s="143">
        <v>44926</v>
      </c>
      <c r="F1094" s="141">
        <v>276</v>
      </c>
      <c r="G1094" s="141">
        <v>287</v>
      </c>
      <c r="H1094" s="141">
        <v>563</v>
      </c>
      <c r="I1094" s="142">
        <v>41913</v>
      </c>
      <c r="J1094" s="141">
        <v>1</v>
      </c>
      <c r="K1094" s="141">
        <v>10100</v>
      </c>
    </row>
    <row r="1095" spans="1:11" x14ac:dyDescent="0.25">
      <c r="A1095" s="141" t="s">
        <v>1220</v>
      </c>
      <c r="B1095" s="141" t="s">
        <v>1224</v>
      </c>
      <c r="C1095" s="141" t="s">
        <v>142</v>
      </c>
      <c r="D1095" s="143">
        <v>44562</v>
      </c>
      <c r="E1095" s="143">
        <v>44926</v>
      </c>
      <c r="F1095" s="141">
        <v>266</v>
      </c>
      <c r="G1095" s="141">
        <v>281</v>
      </c>
      <c r="H1095" s="141">
        <v>547</v>
      </c>
      <c r="I1095" s="142">
        <v>41913</v>
      </c>
      <c r="J1095" s="141">
        <v>1</v>
      </c>
      <c r="K1095" s="141">
        <v>13428</v>
      </c>
    </row>
    <row r="1096" spans="1:11" x14ac:dyDescent="0.25">
      <c r="A1096" s="141" t="s">
        <v>1220</v>
      </c>
      <c r="B1096" s="141" t="s">
        <v>1225</v>
      </c>
      <c r="C1096" s="141" t="s">
        <v>142</v>
      </c>
      <c r="D1096" s="143">
        <v>44562</v>
      </c>
      <c r="E1096" s="143">
        <v>44926</v>
      </c>
      <c r="F1096" s="141">
        <v>278</v>
      </c>
      <c r="G1096" s="141">
        <v>206</v>
      </c>
      <c r="H1096" s="141">
        <v>484</v>
      </c>
      <c r="I1096" s="142">
        <v>41913</v>
      </c>
      <c r="J1096" s="141">
        <v>1</v>
      </c>
      <c r="K1096" s="141">
        <v>13433</v>
      </c>
    </row>
    <row r="1097" spans="1:11" x14ac:dyDescent="0.25">
      <c r="A1097" s="141" t="s">
        <v>1220</v>
      </c>
      <c r="B1097" s="141" t="s">
        <v>1226</v>
      </c>
      <c r="C1097" s="141" t="s">
        <v>142</v>
      </c>
      <c r="D1097" s="143">
        <v>44562</v>
      </c>
      <c r="E1097" s="143">
        <v>44926</v>
      </c>
      <c r="F1097" s="141">
        <v>285</v>
      </c>
      <c r="G1097" s="141">
        <v>214</v>
      </c>
      <c r="H1097" s="141">
        <v>499</v>
      </c>
      <c r="I1097" s="142">
        <v>41913</v>
      </c>
      <c r="J1097" s="141">
        <v>1</v>
      </c>
      <c r="K1097" s="141">
        <v>13426</v>
      </c>
    </row>
    <row r="1098" spans="1:11" x14ac:dyDescent="0.25">
      <c r="A1098" s="141" t="s">
        <v>1220</v>
      </c>
      <c r="B1098" s="141" t="s">
        <v>1227</v>
      </c>
      <c r="C1098" s="141" t="s">
        <v>142</v>
      </c>
      <c r="D1098" s="143">
        <v>44562</v>
      </c>
      <c r="E1098" s="143">
        <v>44926</v>
      </c>
      <c r="F1098" s="141">
        <v>241</v>
      </c>
      <c r="G1098" s="141">
        <v>231</v>
      </c>
      <c r="H1098" s="141">
        <v>472</v>
      </c>
      <c r="I1098" s="142">
        <v>41913</v>
      </c>
      <c r="J1098" s="141">
        <v>1</v>
      </c>
      <c r="K1098" s="141">
        <v>13435</v>
      </c>
    </row>
    <row r="1099" spans="1:11" x14ac:dyDescent="0.25">
      <c r="A1099" s="141" t="s">
        <v>1220</v>
      </c>
      <c r="B1099" s="141" t="s">
        <v>1228</v>
      </c>
      <c r="C1099" s="141" t="s">
        <v>142</v>
      </c>
      <c r="D1099" s="143">
        <v>44562</v>
      </c>
      <c r="E1099" s="143">
        <v>44926</v>
      </c>
      <c r="F1099" s="141">
        <v>278</v>
      </c>
      <c r="G1099" s="141">
        <v>268</v>
      </c>
      <c r="H1099" s="141">
        <v>546</v>
      </c>
      <c r="I1099" s="142">
        <v>41913</v>
      </c>
      <c r="J1099" s="141">
        <v>1</v>
      </c>
      <c r="K1099" s="141">
        <v>13434</v>
      </c>
    </row>
    <row r="1100" spans="1:11" x14ac:dyDescent="0.25">
      <c r="A1100" s="141" t="s">
        <v>1220</v>
      </c>
      <c r="B1100" s="141" t="s">
        <v>1081</v>
      </c>
      <c r="C1100" s="141" t="s">
        <v>142</v>
      </c>
      <c r="D1100" s="143">
        <v>44562</v>
      </c>
      <c r="E1100" s="143">
        <v>44926</v>
      </c>
      <c r="F1100" s="141">
        <v>249</v>
      </c>
      <c r="G1100" s="141">
        <v>256</v>
      </c>
      <c r="H1100" s="141">
        <v>505</v>
      </c>
      <c r="I1100" s="142">
        <v>41913</v>
      </c>
      <c r="J1100" s="141">
        <v>1</v>
      </c>
      <c r="K1100" s="141">
        <v>13429</v>
      </c>
    </row>
    <row r="1101" spans="1:11" x14ac:dyDescent="0.25">
      <c r="A1101" s="141" t="s">
        <v>1229</v>
      </c>
      <c r="B1101" s="141" t="s">
        <v>141</v>
      </c>
      <c r="C1101" s="141" t="s">
        <v>142</v>
      </c>
      <c r="D1101" s="143">
        <v>44562</v>
      </c>
      <c r="E1101" s="143">
        <v>44926</v>
      </c>
      <c r="F1101" s="141">
        <v>151</v>
      </c>
      <c r="G1101" s="141">
        <v>98</v>
      </c>
      <c r="H1101" s="141">
        <v>249</v>
      </c>
      <c r="I1101" s="142">
        <v>43525</v>
      </c>
      <c r="J1101" s="141"/>
      <c r="K1101" s="141">
        <v>11802</v>
      </c>
    </row>
    <row r="1102" spans="1:11" x14ac:dyDescent="0.25">
      <c r="A1102" s="141" t="s">
        <v>1229</v>
      </c>
      <c r="B1102" s="141" t="s">
        <v>1230</v>
      </c>
      <c r="C1102" s="141" t="s">
        <v>142</v>
      </c>
      <c r="D1102" s="143">
        <v>44562</v>
      </c>
      <c r="E1102" s="143">
        <v>44926</v>
      </c>
      <c r="F1102" s="141">
        <v>138</v>
      </c>
      <c r="G1102" s="141">
        <v>132</v>
      </c>
      <c r="H1102" s="141">
        <v>270</v>
      </c>
      <c r="I1102" s="142">
        <v>43525</v>
      </c>
      <c r="J1102" s="141"/>
      <c r="K1102" s="141">
        <v>12729</v>
      </c>
    </row>
    <row r="1103" spans="1:11" x14ac:dyDescent="0.25">
      <c r="A1103" s="141" t="s">
        <v>1229</v>
      </c>
      <c r="B1103" s="141" t="s">
        <v>1231</v>
      </c>
      <c r="C1103" s="141" t="s">
        <v>142</v>
      </c>
      <c r="D1103" s="143">
        <v>44562</v>
      </c>
      <c r="E1103" s="143">
        <v>44926</v>
      </c>
      <c r="F1103" s="141">
        <v>175</v>
      </c>
      <c r="G1103" s="141">
        <v>118</v>
      </c>
      <c r="H1103" s="141">
        <v>293</v>
      </c>
      <c r="I1103" s="142">
        <v>43525</v>
      </c>
      <c r="J1103" s="141"/>
      <c r="K1103" s="141">
        <v>12730</v>
      </c>
    </row>
    <row r="1104" spans="1:11" x14ac:dyDescent="0.25">
      <c r="A1104" s="141" t="s">
        <v>1229</v>
      </c>
      <c r="B1104" s="141" t="s">
        <v>1232</v>
      </c>
      <c r="C1104" s="141" t="s">
        <v>142</v>
      </c>
      <c r="D1104" s="143">
        <v>44562</v>
      </c>
      <c r="E1104" s="143">
        <v>44926</v>
      </c>
      <c r="F1104" s="141">
        <v>228</v>
      </c>
      <c r="G1104" s="141">
        <v>128</v>
      </c>
      <c r="H1104" s="141">
        <v>356</v>
      </c>
      <c r="I1104" s="142">
        <v>43525</v>
      </c>
      <c r="J1104" s="141"/>
      <c r="K1104" s="141">
        <v>10314</v>
      </c>
    </row>
    <row r="1105" spans="1:11" x14ac:dyDescent="0.25">
      <c r="A1105" s="141" t="s">
        <v>1229</v>
      </c>
      <c r="B1105" s="141" t="s">
        <v>1233</v>
      </c>
      <c r="C1105" s="141" t="s">
        <v>142</v>
      </c>
      <c r="D1105" s="143">
        <v>44562</v>
      </c>
      <c r="E1105" s="143">
        <v>44926</v>
      </c>
      <c r="F1105" s="141">
        <v>222</v>
      </c>
      <c r="G1105" s="141">
        <v>101</v>
      </c>
      <c r="H1105" s="141">
        <v>323</v>
      </c>
      <c r="I1105" s="142">
        <v>44378</v>
      </c>
      <c r="J1105" s="141"/>
      <c r="K1105" s="141">
        <v>12631</v>
      </c>
    </row>
    <row r="1106" spans="1:11" x14ac:dyDescent="0.25">
      <c r="A1106" s="141" t="s">
        <v>1234</v>
      </c>
      <c r="B1106" s="141" t="s">
        <v>1235</v>
      </c>
      <c r="C1106" s="141" t="s">
        <v>142</v>
      </c>
      <c r="D1106" s="143">
        <v>44666</v>
      </c>
      <c r="E1106" s="143">
        <v>44909</v>
      </c>
      <c r="F1106" s="141">
        <v>138</v>
      </c>
      <c r="G1106" s="141">
        <v>100</v>
      </c>
      <c r="H1106" s="141">
        <v>238</v>
      </c>
      <c r="I1106" s="142">
        <v>40391</v>
      </c>
      <c r="J1106" s="141"/>
      <c r="K1106" s="141">
        <v>19017</v>
      </c>
    </row>
    <row r="1107" spans="1:11" x14ac:dyDescent="0.25">
      <c r="A1107" s="141" t="s">
        <v>1234</v>
      </c>
      <c r="B1107" s="141" t="s">
        <v>1235</v>
      </c>
      <c r="C1107" s="141" t="s">
        <v>158</v>
      </c>
      <c r="D1107" s="143">
        <v>44910</v>
      </c>
      <c r="E1107" s="143">
        <v>44665</v>
      </c>
      <c r="F1107" s="141">
        <v>192</v>
      </c>
      <c r="G1107" s="141">
        <v>105</v>
      </c>
      <c r="H1107" s="141">
        <v>297</v>
      </c>
      <c r="I1107" s="142">
        <v>40391</v>
      </c>
      <c r="J1107" s="141"/>
      <c r="K1107" s="141">
        <v>19017</v>
      </c>
    </row>
    <row r="1108" spans="1:11" x14ac:dyDescent="0.25">
      <c r="A1108" s="141" t="s">
        <v>1236</v>
      </c>
      <c r="B1108" s="141" t="s">
        <v>1237</v>
      </c>
      <c r="C1108" s="141" t="s">
        <v>142</v>
      </c>
      <c r="D1108" s="143">
        <v>44562</v>
      </c>
      <c r="E1108" s="143">
        <v>44926</v>
      </c>
      <c r="F1108" s="141">
        <v>73</v>
      </c>
      <c r="G1108" s="141">
        <v>64</v>
      </c>
      <c r="H1108" s="141">
        <v>137</v>
      </c>
      <c r="I1108" s="142">
        <v>34243</v>
      </c>
      <c r="J1108" s="141"/>
      <c r="K1108" s="141">
        <v>11710</v>
      </c>
    </row>
    <row r="1109" spans="1:11" x14ac:dyDescent="0.25">
      <c r="A1109" s="141" t="s">
        <v>1238</v>
      </c>
      <c r="B1109" s="141" t="s">
        <v>141</v>
      </c>
      <c r="C1109" s="141" t="s">
        <v>142</v>
      </c>
      <c r="D1109" s="143">
        <v>44562</v>
      </c>
      <c r="E1109" s="143">
        <v>44926</v>
      </c>
      <c r="F1109" s="141">
        <v>108</v>
      </c>
      <c r="G1109" s="141">
        <v>65</v>
      </c>
      <c r="H1109" s="141">
        <v>173</v>
      </c>
      <c r="I1109" s="142">
        <v>39142</v>
      </c>
      <c r="J1109" s="141">
        <v>2</v>
      </c>
      <c r="K1109" s="141">
        <v>11820</v>
      </c>
    </row>
    <row r="1110" spans="1:11" x14ac:dyDescent="0.25">
      <c r="A1110" s="141" t="s">
        <v>1238</v>
      </c>
      <c r="B1110" s="141" t="s">
        <v>1239</v>
      </c>
      <c r="C1110" s="141" t="s">
        <v>142</v>
      </c>
      <c r="D1110" s="143">
        <v>44562</v>
      </c>
      <c r="E1110" s="143">
        <v>44926</v>
      </c>
      <c r="F1110" s="141">
        <v>164</v>
      </c>
      <c r="G1110" s="141">
        <v>58</v>
      </c>
      <c r="H1110" s="141">
        <v>222</v>
      </c>
      <c r="I1110" s="142">
        <v>35309</v>
      </c>
      <c r="J1110" s="141">
        <v>2</v>
      </c>
      <c r="K1110" s="141">
        <v>11600</v>
      </c>
    </row>
    <row r="1111" spans="1:11" x14ac:dyDescent="0.25">
      <c r="A1111" s="141" t="s">
        <v>1238</v>
      </c>
      <c r="B1111" s="141" t="s">
        <v>1240</v>
      </c>
      <c r="C1111" s="141" t="s">
        <v>142</v>
      </c>
      <c r="D1111" s="143">
        <v>44562</v>
      </c>
      <c r="E1111" s="143">
        <v>44926</v>
      </c>
      <c r="F1111" s="141">
        <v>360</v>
      </c>
      <c r="G1111" s="141">
        <v>95</v>
      </c>
      <c r="H1111" s="141">
        <v>455</v>
      </c>
      <c r="I1111" s="142">
        <v>44501</v>
      </c>
      <c r="J1111" s="141">
        <v>2</v>
      </c>
      <c r="K1111" s="141">
        <v>10370</v>
      </c>
    </row>
    <row r="1112" spans="1:11" x14ac:dyDescent="0.25">
      <c r="A1112" s="141" t="s">
        <v>1241</v>
      </c>
      <c r="B1112" s="141" t="s">
        <v>141</v>
      </c>
      <c r="C1112" s="141" t="s">
        <v>142</v>
      </c>
      <c r="D1112" s="143">
        <v>44562</v>
      </c>
      <c r="E1112" s="143">
        <v>44926</v>
      </c>
      <c r="F1112" s="141">
        <v>95</v>
      </c>
      <c r="G1112" s="141">
        <v>80</v>
      </c>
      <c r="H1112" s="141">
        <v>175</v>
      </c>
      <c r="I1112" s="142">
        <v>40603</v>
      </c>
      <c r="J1112" s="141"/>
      <c r="K1112" s="141">
        <v>11890</v>
      </c>
    </row>
    <row r="1113" spans="1:11" x14ac:dyDescent="0.25">
      <c r="A1113" s="141" t="s">
        <v>1241</v>
      </c>
      <c r="B1113" s="141" t="s">
        <v>1242</v>
      </c>
      <c r="C1113" s="141" t="s">
        <v>142</v>
      </c>
      <c r="D1113" s="143">
        <v>44562</v>
      </c>
      <c r="E1113" s="143">
        <v>44926</v>
      </c>
      <c r="F1113" s="141">
        <v>110</v>
      </c>
      <c r="G1113" s="141">
        <v>76</v>
      </c>
      <c r="H1113" s="141">
        <v>186</v>
      </c>
      <c r="I1113" s="142">
        <v>43617</v>
      </c>
      <c r="J1113" s="141"/>
      <c r="K1113" s="141">
        <v>91164</v>
      </c>
    </row>
    <row r="1114" spans="1:11" x14ac:dyDescent="0.25">
      <c r="A1114" s="141" t="s">
        <v>1241</v>
      </c>
      <c r="B1114" s="141" t="s">
        <v>1243</v>
      </c>
      <c r="C1114" s="141" t="s">
        <v>142</v>
      </c>
      <c r="D1114" s="143">
        <v>44562</v>
      </c>
      <c r="E1114" s="143">
        <v>44926</v>
      </c>
      <c r="F1114" s="141">
        <v>106</v>
      </c>
      <c r="G1114" s="141">
        <v>85</v>
      </c>
      <c r="H1114" s="141">
        <v>191</v>
      </c>
      <c r="I1114" s="142">
        <v>43617</v>
      </c>
      <c r="J1114" s="141"/>
      <c r="K1114" s="141">
        <v>11503</v>
      </c>
    </row>
    <row r="1115" spans="1:11" x14ac:dyDescent="0.25">
      <c r="A1115" s="141" t="s">
        <v>1241</v>
      </c>
      <c r="B1115" s="141" t="s">
        <v>1244</v>
      </c>
      <c r="C1115" s="141" t="s">
        <v>142</v>
      </c>
      <c r="D1115" s="143">
        <v>44562</v>
      </c>
      <c r="E1115" s="143">
        <v>44926</v>
      </c>
      <c r="F1115" s="141">
        <v>236</v>
      </c>
      <c r="G1115" s="141">
        <v>103</v>
      </c>
      <c r="H1115" s="141">
        <v>339</v>
      </c>
      <c r="I1115" s="142">
        <v>40603</v>
      </c>
      <c r="J1115" s="141"/>
      <c r="K1115" s="141">
        <v>11504</v>
      </c>
    </row>
    <row r="1116" spans="1:11" x14ac:dyDescent="0.25">
      <c r="A1116" s="141" t="s">
        <v>1241</v>
      </c>
      <c r="B1116" s="141" t="s">
        <v>1245</v>
      </c>
      <c r="C1116" s="141" t="s">
        <v>142</v>
      </c>
      <c r="D1116" s="143">
        <v>44562</v>
      </c>
      <c r="E1116" s="143">
        <v>44926</v>
      </c>
      <c r="F1116" s="141">
        <v>220</v>
      </c>
      <c r="G1116" s="141">
        <v>110</v>
      </c>
      <c r="H1116" s="141">
        <v>330</v>
      </c>
      <c r="I1116" s="142">
        <v>43831</v>
      </c>
      <c r="J1116" s="141"/>
      <c r="K1116" s="141">
        <v>10430</v>
      </c>
    </row>
    <row r="1117" spans="1:11" x14ac:dyDescent="0.25">
      <c r="A1117" s="141" t="s">
        <v>1241</v>
      </c>
      <c r="B1117" s="141" t="s">
        <v>1246</v>
      </c>
      <c r="C1117" s="141" t="s">
        <v>142</v>
      </c>
      <c r="D1117" s="143">
        <v>44562</v>
      </c>
      <c r="E1117" s="143">
        <v>44926</v>
      </c>
      <c r="F1117" s="141">
        <v>100</v>
      </c>
      <c r="G1117" s="141">
        <v>80</v>
      </c>
      <c r="H1117" s="141">
        <v>180</v>
      </c>
      <c r="I1117" s="142">
        <v>43617</v>
      </c>
      <c r="J1117" s="141"/>
      <c r="K1117" s="141">
        <v>13117</v>
      </c>
    </row>
    <row r="1118" spans="1:11" x14ac:dyDescent="0.25">
      <c r="A1118" s="141" t="s">
        <v>1241</v>
      </c>
      <c r="B1118" s="141" t="s">
        <v>1247</v>
      </c>
      <c r="C1118" s="141" t="s">
        <v>142</v>
      </c>
      <c r="D1118" s="143">
        <v>44562</v>
      </c>
      <c r="E1118" s="143">
        <v>44926</v>
      </c>
      <c r="F1118" s="141">
        <v>112</v>
      </c>
      <c r="G1118" s="141">
        <v>86</v>
      </c>
      <c r="H1118" s="141">
        <v>198</v>
      </c>
      <c r="I1118" s="142">
        <v>43617</v>
      </c>
      <c r="J1118" s="141"/>
      <c r="K1118" s="141">
        <v>11505</v>
      </c>
    </row>
    <row r="1119" spans="1:11" x14ac:dyDescent="0.25">
      <c r="A1119" s="141" t="s">
        <v>1241</v>
      </c>
      <c r="B1119" s="141" t="s">
        <v>1248</v>
      </c>
      <c r="C1119" s="141" t="s">
        <v>142</v>
      </c>
      <c r="D1119" s="143">
        <v>44562</v>
      </c>
      <c r="E1119" s="143">
        <v>44926</v>
      </c>
      <c r="F1119" s="141">
        <v>100</v>
      </c>
      <c r="G1119" s="141">
        <v>84</v>
      </c>
      <c r="H1119" s="141">
        <v>184</v>
      </c>
      <c r="I1119" s="142">
        <v>43617</v>
      </c>
      <c r="J1119" s="141"/>
      <c r="K1119" s="141">
        <v>91163</v>
      </c>
    </row>
    <row r="1120" spans="1:11" x14ac:dyDescent="0.25">
      <c r="A1120" s="141" t="s">
        <v>1249</v>
      </c>
      <c r="B1120" s="141" t="s">
        <v>141</v>
      </c>
      <c r="C1120" s="141" t="s">
        <v>142</v>
      </c>
      <c r="D1120" s="143">
        <v>44562</v>
      </c>
      <c r="E1120" s="143">
        <v>44926</v>
      </c>
      <c r="F1120" s="141">
        <v>129</v>
      </c>
      <c r="G1120" s="141">
        <v>92</v>
      </c>
      <c r="H1120" s="141">
        <v>221</v>
      </c>
      <c r="I1120" s="142">
        <v>42705</v>
      </c>
      <c r="J1120" s="141"/>
      <c r="K1120" s="141">
        <v>11849</v>
      </c>
    </row>
    <row r="1121" spans="1:11" x14ac:dyDescent="0.25">
      <c r="A1121" s="141" t="s">
        <v>1249</v>
      </c>
      <c r="B1121" s="141" t="s">
        <v>1250</v>
      </c>
      <c r="C1121" s="141" t="s">
        <v>142</v>
      </c>
      <c r="D1121" s="143">
        <v>44562</v>
      </c>
      <c r="E1121" s="143">
        <v>44926</v>
      </c>
      <c r="F1121" s="141">
        <v>138</v>
      </c>
      <c r="G1121" s="141">
        <v>94</v>
      </c>
      <c r="H1121" s="141">
        <v>232</v>
      </c>
      <c r="I1121" s="142">
        <v>42705</v>
      </c>
      <c r="J1121" s="141"/>
      <c r="K1121" s="141">
        <v>12074</v>
      </c>
    </row>
    <row r="1122" spans="1:11" x14ac:dyDescent="0.25">
      <c r="A1122" s="141" t="s">
        <v>1249</v>
      </c>
      <c r="B1122" s="141" t="s">
        <v>1251</v>
      </c>
      <c r="C1122" s="141" t="s">
        <v>142</v>
      </c>
      <c r="D1122" s="143">
        <v>44562</v>
      </c>
      <c r="E1122" s="143">
        <v>44926</v>
      </c>
      <c r="F1122" s="141">
        <v>192</v>
      </c>
      <c r="G1122" s="141">
        <v>112</v>
      </c>
      <c r="H1122" s="141">
        <v>304</v>
      </c>
      <c r="I1122" s="142">
        <v>42705</v>
      </c>
      <c r="J1122" s="141"/>
      <c r="K1122" s="141">
        <v>10417</v>
      </c>
    </row>
    <row r="1123" spans="1:11" x14ac:dyDescent="0.25">
      <c r="A1123" s="141" t="s">
        <v>1249</v>
      </c>
      <c r="B1123" s="141" t="s">
        <v>1252</v>
      </c>
      <c r="C1123" s="141" t="s">
        <v>142</v>
      </c>
      <c r="D1123" s="143">
        <v>44562</v>
      </c>
      <c r="E1123" s="143">
        <v>44926</v>
      </c>
      <c r="F1123" s="141">
        <v>243</v>
      </c>
      <c r="G1123" s="141">
        <v>122</v>
      </c>
      <c r="H1123" s="141">
        <v>365</v>
      </c>
      <c r="I1123" s="142">
        <v>42705</v>
      </c>
      <c r="J1123" s="141"/>
      <c r="K1123" s="141">
        <v>11507</v>
      </c>
    </row>
    <row r="1124" spans="1:11" x14ac:dyDescent="0.25">
      <c r="A1124" s="112" t="s">
        <v>1249</v>
      </c>
      <c r="B1124" s="112" t="s">
        <v>1250</v>
      </c>
      <c r="C1124" s="112" t="s">
        <v>142</v>
      </c>
      <c r="D1124" s="132">
        <v>43466</v>
      </c>
      <c r="E1124" s="132">
        <v>43830</v>
      </c>
      <c r="F1124" s="112">
        <v>94</v>
      </c>
      <c r="G1124" s="133">
        <v>42705</v>
      </c>
      <c r="I1124" s="112">
        <v>12074</v>
      </c>
    </row>
    <row r="1125" spans="1:11" x14ac:dyDescent="0.25">
      <c r="A1125" s="112" t="s">
        <v>1249</v>
      </c>
      <c r="B1125" s="112" t="s">
        <v>1251</v>
      </c>
      <c r="C1125" s="112" t="s">
        <v>142</v>
      </c>
      <c r="D1125" s="132">
        <v>43466</v>
      </c>
      <c r="E1125" s="132">
        <v>43830</v>
      </c>
      <c r="F1125" s="112">
        <v>112</v>
      </c>
      <c r="G1125" s="133">
        <v>42705</v>
      </c>
      <c r="I1125" s="112">
        <v>10417</v>
      </c>
    </row>
    <row r="1126" spans="1:11" x14ac:dyDescent="0.25">
      <c r="A1126" s="112" t="s">
        <v>1249</v>
      </c>
      <c r="B1126" s="112" t="s">
        <v>1252</v>
      </c>
      <c r="C1126" s="112" t="s">
        <v>142</v>
      </c>
      <c r="D1126" s="132">
        <v>43466</v>
      </c>
      <c r="E1126" s="132">
        <v>43830</v>
      </c>
      <c r="F1126" s="112">
        <v>122</v>
      </c>
      <c r="G1126" s="133">
        <v>42705</v>
      </c>
      <c r="I1126" s="112">
        <v>11507</v>
      </c>
    </row>
  </sheetData>
  <autoFilter ref="A1:I1126" xr:uid="{B552EF3D-B865-4698-888D-A2FA31B822CD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50BA5-1893-46C7-A6C0-DDF0690C0357}">
  <sheetPr>
    <tabColor theme="3" tint="-0.249977111117893"/>
  </sheetPr>
  <dimension ref="A1:E265"/>
  <sheetViews>
    <sheetView workbookViewId="0">
      <selection activeCell="H274" sqref="H274"/>
    </sheetView>
  </sheetViews>
  <sheetFormatPr defaultRowHeight="15" x14ac:dyDescent="0.25"/>
  <cols>
    <col min="1" max="5" width="13.140625" style="112" customWidth="1"/>
    <col min="6" max="16384" width="9.140625" style="112"/>
  </cols>
  <sheetData>
    <row r="1" spans="1:5" x14ac:dyDescent="0.25">
      <c r="A1" s="118">
        <v>1</v>
      </c>
      <c r="B1" s="118">
        <v>0</v>
      </c>
      <c r="C1" s="118">
        <v>0</v>
      </c>
      <c r="D1" s="118">
        <v>0</v>
      </c>
      <c r="E1" s="118">
        <v>1</v>
      </c>
    </row>
    <row r="2" spans="1:5" x14ac:dyDescent="0.25">
      <c r="A2" s="118">
        <v>2</v>
      </c>
      <c r="B2" s="118">
        <v>0</v>
      </c>
      <c r="C2" s="118">
        <v>0</v>
      </c>
      <c r="D2" s="118">
        <v>1</v>
      </c>
      <c r="E2" s="118">
        <v>1</v>
      </c>
    </row>
    <row r="3" spans="1:5" x14ac:dyDescent="0.25">
      <c r="A3" s="118">
        <v>3</v>
      </c>
      <c r="B3" s="118">
        <v>0</v>
      </c>
      <c r="C3" s="118">
        <v>1</v>
      </c>
      <c r="D3" s="118">
        <v>1</v>
      </c>
      <c r="E3" s="118">
        <v>1</v>
      </c>
    </row>
    <row r="4" spans="1:5" x14ac:dyDescent="0.25">
      <c r="A4" s="118">
        <v>4</v>
      </c>
      <c r="B4" s="118">
        <v>1</v>
      </c>
      <c r="C4" s="118">
        <v>1</v>
      </c>
      <c r="D4" s="118">
        <v>1</v>
      </c>
      <c r="E4" s="118">
        <v>1</v>
      </c>
    </row>
    <row r="5" spans="1:5" x14ac:dyDescent="0.25">
      <c r="A5" s="118">
        <v>5</v>
      </c>
      <c r="B5" s="118">
        <v>1</v>
      </c>
      <c r="C5" s="118">
        <v>1</v>
      </c>
      <c r="D5" s="118">
        <v>2</v>
      </c>
      <c r="E5" s="118">
        <v>1</v>
      </c>
    </row>
    <row r="6" spans="1:5" x14ac:dyDescent="0.25">
      <c r="A6" s="118">
        <v>6</v>
      </c>
      <c r="B6" s="118">
        <v>1</v>
      </c>
      <c r="C6" s="118">
        <v>2</v>
      </c>
      <c r="D6" s="118">
        <v>2</v>
      </c>
      <c r="E6" s="118">
        <v>1</v>
      </c>
    </row>
    <row r="7" spans="1:5" x14ac:dyDescent="0.25">
      <c r="A7" s="118">
        <v>7</v>
      </c>
      <c r="B7" s="118">
        <v>1</v>
      </c>
      <c r="C7" s="118">
        <v>2</v>
      </c>
      <c r="D7" s="118">
        <v>3</v>
      </c>
      <c r="E7" s="118">
        <v>1</v>
      </c>
    </row>
    <row r="8" spans="1:5" x14ac:dyDescent="0.25">
      <c r="A8" s="118">
        <v>8</v>
      </c>
      <c r="B8" s="118">
        <v>1</v>
      </c>
      <c r="C8" s="118">
        <v>2</v>
      </c>
      <c r="D8" s="118">
        <v>3</v>
      </c>
      <c r="E8" s="118">
        <v>2</v>
      </c>
    </row>
    <row r="9" spans="1:5" x14ac:dyDescent="0.25">
      <c r="A9" s="118">
        <v>9</v>
      </c>
      <c r="B9" s="118">
        <v>1</v>
      </c>
      <c r="C9" s="118">
        <v>2</v>
      </c>
      <c r="D9" s="118">
        <v>4</v>
      </c>
      <c r="E9" s="118">
        <v>2</v>
      </c>
    </row>
    <row r="10" spans="1:5" x14ac:dyDescent="0.25">
      <c r="A10" s="118">
        <v>10</v>
      </c>
      <c r="B10" s="118">
        <v>2</v>
      </c>
      <c r="C10" s="118">
        <v>2</v>
      </c>
      <c r="D10" s="118">
        <v>4</v>
      </c>
      <c r="E10" s="118">
        <v>2</v>
      </c>
    </row>
    <row r="11" spans="1:5" x14ac:dyDescent="0.25">
      <c r="A11" s="118">
        <v>11</v>
      </c>
      <c r="B11" s="118">
        <v>2</v>
      </c>
      <c r="C11" s="118">
        <v>3</v>
      </c>
      <c r="D11" s="118">
        <v>4</v>
      </c>
      <c r="E11" s="118">
        <v>2</v>
      </c>
    </row>
    <row r="12" spans="1:5" x14ac:dyDescent="0.25">
      <c r="A12" s="118">
        <v>12</v>
      </c>
      <c r="B12" s="118">
        <v>2</v>
      </c>
      <c r="C12" s="118">
        <v>3</v>
      </c>
      <c r="D12" s="118">
        <v>5</v>
      </c>
      <c r="E12" s="118">
        <v>2</v>
      </c>
    </row>
    <row r="13" spans="1:5" x14ac:dyDescent="0.25">
      <c r="A13" s="118">
        <v>13</v>
      </c>
      <c r="B13" s="118">
        <v>2</v>
      </c>
      <c r="C13" s="118">
        <v>3</v>
      </c>
      <c r="D13" s="118">
        <v>5</v>
      </c>
      <c r="E13" s="118">
        <v>3</v>
      </c>
    </row>
    <row r="14" spans="1:5" x14ac:dyDescent="0.25">
      <c r="A14" s="118">
        <v>14</v>
      </c>
      <c r="B14" s="118">
        <v>2</v>
      </c>
      <c r="C14" s="118">
        <v>4</v>
      </c>
      <c r="D14" s="118">
        <v>5</v>
      </c>
      <c r="E14" s="118">
        <v>3</v>
      </c>
    </row>
    <row r="15" spans="1:5" x14ac:dyDescent="0.25">
      <c r="A15" s="118">
        <v>15</v>
      </c>
      <c r="B15" s="118">
        <v>2</v>
      </c>
      <c r="C15" s="118">
        <v>4</v>
      </c>
      <c r="D15" s="118">
        <v>6</v>
      </c>
      <c r="E15" s="118">
        <v>3</v>
      </c>
    </row>
    <row r="16" spans="1:5" x14ac:dyDescent="0.25">
      <c r="A16" s="118">
        <v>16</v>
      </c>
      <c r="B16" s="118">
        <v>2</v>
      </c>
      <c r="C16" s="118">
        <v>4</v>
      </c>
      <c r="D16" s="118">
        <v>7</v>
      </c>
      <c r="E16" s="118">
        <v>3</v>
      </c>
    </row>
    <row r="17" spans="1:5" x14ac:dyDescent="0.25">
      <c r="A17" s="118">
        <v>17</v>
      </c>
      <c r="B17" s="118">
        <v>3</v>
      </c>
      <c r="C17" s="118">
        <v>4</v>
      </c>
      <c r="D17" s="118">
        <v>7</v>
      </c>
      <c r="E17" s="118">
        <v>3</v>
      </c>
    </row>
    <row r="18" spans="1:5" x14ac:dyDescent="0.25">
      <c r="A18" s="118">
        <v>18</v>
      </c>
      <c r="B18" s="118">
        <v>3</v>
      </c>
      <c r="C18" s="118">
        <v>5</v>
      </c>
      <c r="D18" s="118">
        <v>7</v>
      </c>
      <c r="E18" s="118">
        <v>3</v>
      </c>
    </row>
    <row r="19" spans="1:5" x14ac:dyDescent="0.25">
      <c r="A19" s="118">
        <v>19</v>
      </c>
      <c r="B19" s="118">
        <v>3</v>
      </c>
      <c r="C19" s="118">
        <v>5</v>
      </c>
      <c r="D19" s="118">
        <v>8</v>
      </c>
      <c r="E19" s="118">
        <v>3</v>
      </c>
    </row>
    <row r="20" spans="1:5" x14ac:dyDescent="0.25">
      <c r="A20" s="118">
        <v>20</v>
      </c>
      <c r="B20" s="118">
        <v>3</v>
      </c>
      <c r="C20" s="118">
        <v>5</v>
      </c>
      <c r="D20" s="118">
        <v>8</v>
      </c>
      <c r="E20" s="118">
        <v>4</v>
      </c>
    </row>
    <row r="21" spans="1:5" x14ac:dyDescent="0.25">
      <c r="A21" s="118">
        <v>21</v>
      </c>
      <c r="B21" s="118">
        <v>3</v>
      </c>
      <c r="C21" s="118">
        <v>5</v>
      </c>
      <c r="D21" s="118">
        <v>9</v>
      </c>
      <c r="E21" s="118">
        <v>4</v>
      </c>
    </row>
    <row r="22" spans="1:5" x14ac:dyDescent="0.25">
      <c r="A22" s="118">
        <v>22</v>
      </c>
      <c r="B22" s="118">
        <v>3</v>
      </c>
      <c r="C22" s="118">
        <v>6</v>
      </c>
      <c r="D22" s="118">
        <v>9</v>
      </c>
      <c r="E22" s="118">
        <v>4</v>
      </c>
    </row>
    <row r="23" spans="1:5" x14ac:dyDescent="0.25">
      <c r="A23" s="118">
        <v>23</v>
      </c>
      <c r="B23" s="118">
        <v>3</v>
      </c>
      <c r="C23" s="118">
        <v>6</v>
      </c>
      <c r="D23" s="118">
        <v>9</v>
      </c>
      <c r="E23" s="118">
        <v>5</v>
      </c>
    </row>
    <row r="24" spans="1:5" x14ac:dyDescent="0.25">
      <c r="A24" s="118">
        <v>24</v>
      </c>
      <c r="B24" s="118">
        <v>4</v>
      </c>
      <c r="C24" s="118">
        <v>6</v>
      </c>
      <c r="D24" s="118">
        <v>9</v>
      </c>
      <c r="E24" s="118">
        <v>5</v>
      </c>
    </row>
    <row r="25" spans="1:5" x14ac:dyDescent="0.25">
      <c r="A25" s="118">
        <v>25</v>
      </c>
      <c r="B25" s="118">
        <v>4</v>
      </c>
      <c r="C25" s="118">
        <v>6</v>
      </c>
      <c r="D25" s="118">
        <v>10</v>
      </c>
      <c r="E25" s="118">
        <v>5</v>
      </c>
    </row>
    <row r="26" spans="1:5" x14ac:dyDescent="0.25">
      <c r="A26" s="118">
        <v>26</v>
      </c>
      <c r="B26" s="118">
        <v>4</v>
      </c>
      <c r="C26" s="118">
        <v>7</v>
      </c>
      <c r="D26" s="118">
        <v>11</v>
      </c>
      <c r="E26" s="118">
        <v>5</v>
      </c>
    </row>
    <row r="27" spans="1:5" x14ac:dyDescent="0.25">
      <c r="A27" s="118">
        <v>27</v>
      </c>
      <c r="B27" s="118">
        <v>4</v>
      </c>
      <c r="C27" s="118">
        <v>7</v>
      </c>
      <c r="D27" s="118">
        <v>11</v>
      </c>
      <c r="E27" s="118">
        <v>5</v>
      </c>
    </row>
    <row r="28" spans="1:5" x14ac:dyDescent="0.25">
      <c r="A28" s="118">
        <v>28</v>
      </c>
      <c r="B28" s="118">
        <v>4</v>
      </c>
      <c r="C28" s="118">
        <v>7</v>
      </c>
      <c r="D28" s="118">
        <v>11</v>
      </c>
      <c r="E28" s="118">
        <v>6</v>
      </c>
    </row>
    <row r="29" spans="1:5" x14ac:dyDescent="0.25">
      <c r="A29" s="118">
        <v>29</v>
      </c>
      <c r="B29" s="118">
        <v>4</v>
      </c>
      <c r="C29" s="118">
        <v>7</v>
      </c>
      <c r="D29" s="118">
        <v>12</v>
      </c>
      <c r="E29" s="118">
        <v>6</v>
      </c>
    </row>
    <row r="30" spans="1:5" x14ac:dyDescent="0.25">
      <c r="A30" s="118">
        <v>30</v>
      </c>
      <c r="B30" s="118">
        <v>5</v>
      </c>
      <c r="C30" s="118">
        <v>7</v>
      </c>
      <c r="D30" s="118">
        <v>12</v>
      </c>
      <c r="E30" s="118">
        <v>6</v>
      </c>
    </row>
    <row r="31" spans="1:5" x14ac:dyDescent="0.25">
      <c r="A31" s="118">
        <v>31</v>
      </c>
      <c r="B31" s="118">
        <v>5</v>
      </c>
      <c r="C31" s="118">
        <v>8</v>
      </c>
      <c r="D31" s="118">
        <v>12</v>
      </c>
      <c r="E31" s="118">
        <v>6</v>
      </c>
    </row>
    <row r="32" spans="1:5" x14ac:dyDescent="0.25">
      <c r="A32" s="118">
        <v>32</v>
      </c>
      <c r="B32" s="118">
        <v>5</v>
      </c>
      <c r="C32" s="118">
        <v>8</v>
      </c>
      <c r="D32" s="118">
        <v>13</v>
      </c>
      <c r="E32" s="118">
        <v>6</v>
      </c>
    </row>
    <row r="33" spans="1:5" x14ac:dyDescent="0.25">
      <c r="A33" s="118">
        <v>33</v>
      </c>
      <c r="B33" s="118">
        <v>5</v>
      </c>
      <c r="C33" s="118">
        <v>8</v>
      </c>
      <c r="D33" s="118">
        <v>13</v>
      </c>
      <c r="E33" s="118">
        <v>7</v>
      </c>
    </row>
    <row r="34" spans="1:5" x14ac:dyDescent="0.25">
      <c r="A34" s="118">
        <v>34</v>
      </c>
      <c r="B34" s="118">
        <v>5</v>
      </c>
      <c r="C34" s="118">
        <v>9</v>
      </c>
      <c r="D34" s="118">
        <v>13</v>
      </c>
      <c r="E34" s="118">
        <v>7</v>
      </c>
    </row>
    <row r="35" spans="1:5" x14ac:dyDescent="0.25">
      <c r="A35" s="118">
        <v>35</v>
      </c>
      <c r="B35" s="118">
        <v>5</v>
      </c>
      <c r="C35" s="118">
        <v>9</v>
      </c>
      <c r="D35" s="118">
        <v>14</v>
      </c>
      <c r="E35" s="118">
        <v>7</v>
      </c>
    </row>
    <row r="36" spans="1:5" x14ac:dyDescent="0.25">
      <c r="A36" s="118">
        <v>36</v>
      </c>
      <c r="B36" s="118">
        <v>5</v>
      </c>
      <c r="C36" s="118">
        <v>9</v>
      </c>
      <c r="D36" s="118">
        <v>15</v>
      </c>
      <c r="E36" s="118">
        <v>7</v>
      </c>
    </row>
    <row r="37" spans="1:5" x14ac:dyDescent="0.25">
      <c r="A37" s="118">
        <v>37</v>
      </c>
      <c r="B37" s="118">
        <v>6</v>
      </c>
      <c r="C37" s="118">
        <v>9</v>
      </c>
      <c r="D37" s="118">
        <v>15</v>
      </c>
      <c r="E37" s="118">
        <v>7</v>
      </c>
    </row>
    <row r="38" spans="1:5" x14ac:dyDescent="0.25">
      <c r="A38" s="118">
        <v>38</v>
      </c>
      <c r="B38" s="118">
        <v>6</v>
      </c>
      <c r="C38" s="118">
        <v>10</v>
      </c>
      <c r="D38" s="118">
        <v>15</v>
      </c>
      <c r="E38" s="118">
        <v>7</v>
      </c>
    </row>
    <row r="39" spans="1:5" x14ac:dyDescent="0.25">
      <c r="A39" s="118">
        <v>39</v>
      </c>
      <c r="B39" s="118">
        <v>6</v>
      </c>
      <c r="C39" s="118">
        <v>10</v>
      </c>
      <c r="D39" s="118">
        <v>16</v>
      </c>
      <c r="E39" s="118">
        <v>7</v>
      </c>
    </row>
    <row r="40" spans="1:5" x14ac:dyDescent="0.25">
      <c r="A40" s="118">
        <v>40</v>
      </c>
      <c r="B40" s="118">
        <v>6</v>
      </c>
      <c r="C40" s="118">
        <v>10</v>
      </c>
      <c r="D40" s="118">
        <v>16</v>
      </c>
      <c r="E40" s="118">
        <v>8</v>
      </c>
    </row>
    <row r="41" spans="1:5" x14ac:dyDescent="0.25">
      <c r="A41" s="118">
        <v>41</v>
      </c>
      <c r="B41" s="118">
        <v>6</v>
      </c>
      <c r="C41" s="118">
        <v>10</v>
      </c>
      <c r="D41" s="118">
        <v>17</v>
      </c>
      <c r="E41" s="118">
        <v>8</v>
      </c>
    </row>
    <row r="42" spans="1:5" x14ac:dyDescent="0.25">
      <c r="A42" s="118">
        <v>42</v>
      </c>
      <c r="B42" s="118">
        <v>6</v>
      </c>
      <c r="C42" s="118">
        <v>11</v>
      </c>
      <c r="D42" s="118">
        <v>17</v>
      </c>
      <c r="E42" s="118">
        <v>8</v>
      </c>
    </row>
    <row r="43" spans="1:5" x14ac:dyDescent="0.25">
      <c r="A43" s="118">
        <v>43</v>
      </c>
      <c r="B43" s="118">
        <v>6</v>
      </c>
      <c r="C43" s="118">
        <v>11</v>
      </c>
      <c r="D43" s="118">
        <v>17</v>
      </c>
      <c r="E43" s="118">
        <v>9</v>
      </c>
    </row>
    <row r="44" spans="1:5" x14ac:dyDescent="0.25">
      <c r="A44" s="118">
        <v>44</v>
      </c>
      <c r="B44" s="118">
        <v>7</v>
      </c>
      <c r="C44" s="118">
        <v>11</v>
      </c>
      <c r="D44" s="118">
        <v>17</v>
      </c>
      <c r="E44" s="118">
        <v>9</v>
      </c>
    </row>
    <row r="45" spans="1:5" x14ac:dyDescent="0.25">
      <c r="A45" s="118">
        <v>45</v>
      </c>
      <c r="B45" s="118">
        <v>7</v>
      </c>
      <c r="C45" s="118">
        <v>11</v>
      </c>
      <c r="D45" s="118">
        <v>18</v>
      </c>
      <c r="E45" s="118">
        <v>9</v>
      </c>
    </row>
    <row r="46" spans="1:5" x14ac:dyDescent="0.25">
      <c r="A46" s="118">
        <v>46</v>
      </c>
      <c r="B46" s="118">
        <v>7</v>
      </c>
      <c r="C46" s="118">
        <v>12</v>
      </c>
      <c r="D46" s="118">
        <v>18</v>
      </c>
      <c r="E46" s="118">
        <v>9</v>
      </c>
    </row>
    <row r="47" spans="1:5" x14ac:dyDescent="0.25">
      <c r="A47" s="118">
        <v>47</v>
      </c>
      <c r="B47" s="118">
        <v>7</v>
      </c>
      <c r="C47" s="118">
        <v>12</v>
      </c>
      <c r="D47" s="118">
        <v>19</v>
      </c>
      <c r="E47" s="118">
        <v>9</v>
      </c>
    </row>
    <row r="48" spans="1:5" x14ac:dyDescent="0.25">
      <c r="A48" s="118">
        <v>48</v>
      </c>
      <c r="B48" s="118">
        <v>7</v>
      </c>
      <c r="C48" s="118">
        <v>12</v>
      </c>
      <c r="D48" s="118">
        <v>19</v>
      </c>
      <c r="E48" s="118">
        <v>10</v>
      </c>
    </row>
    <row r="49" spans="1:5" x14ac:dyDescent="0.25">
      <c r="A49" s="118">
        <v>49</v>
      </c>
      <c r="B49" s="118">
        <v>7</v>
      </c>
      <c r="C49" s="118">
        <v>12</v>
      </c>
      <c r="D49" s="118">
        <v>20</v>
      </c>
      <c r="E49" s="118">
        <v>10</v>
      </c>
    </row>
    <row r="50" spans="1:5" x14ac:dyDescent="0.25">
      <c r="A50" s="118">
        <v>50</v>
      </c>
      <c r="B50" s="118">
        <v>8</v>
      </c>
      <c r="C50" s="118">
        <v>12</v>
      </c>
      <c r="D50" s="118">
        <v>20</v>
      </c>
      <c r="E50" s="118">
        <v>10</v>
      </c>
    </row>
    <row r="51" spans="1:5" x14ac:dyDescent="0.25">
      <c r="A51" s="118">
        <v>51</v>
      </c>
      <c r="B51" s="118">
        <v>8</v>
      </c>
      <c r="C51" s="118">
        <v>13</v>
      </c>
      <c r="D51" s="118">
        <v>20</v>
      </c>
      <c r="E51" s="118">
        <v>10</v>
      </c>
    </row>
    <row r="52" spans="1:5" x14ac:dyDescent="0.25">
      <c r="A52" s="118">
        <v>52</v>
      </c>
      <c r="B52" s="118">
        <v>8</v>
      </c>
      <c r="C52" s="118">
        <v>13</v>
      </c>
      <c r="D52" s="118">
        <v>21</v>
      </c>
      <c r="E52" s="118">
        <v>10</v>
      </c>
    </row>
    <row r="53" spans="1:5" x14ac:dyDescent="0.25">
      <c r="A53" s="118">
        <v>53</v>
      </c>
      <c r="B53" s="118">
        <v>8</v>
      </c>
      <c r="C53" s="118">
        <v>13</v>
      </c>
      <c r="D53" s="118">
        <v>21</v>
      </c>
      <c r="E53" s="118">
        <v>11</v>
      </c>
    </row>
    <row r="54" spans="1:5" x14ac:dyDescent="0.25">
      <c r="A54" s="118">
        <v>54</v>
      </c>
      <c r="B54" s="118">
        <v>8</v>
      </c>
      <c r="C54" s="118">
        <v>14</v>
      </c>
      <c r="D54" s="118">
        <v>21</v>
      </c>
      <c r="E54" s="118">
        <v>11</v>
      </c>
    </row>
    <row r="55" spans="1:5" x14ac:dyDescent="0.25">
      <c r="A55" s="118">
        <v>55</v>
      </c>
      <c r="B55" s="118">
        <v>8</v>
      </c>
      <c r="C55" s="118">
        <v>14</v>
      </c>
      <c r="D55" s="118">
        <v>22</v>
      </c>
      <c r="E55" s="118">
        <v>11</v>
      </c>
    </row>
    <row r="56" spans="1:5" x14ac:dyDescent="0.25">
      <c r="A56" s="118">
        <v>56</v>
      </c>
      <c r="B56" s="118">
        <v>8</v>
      </c>
      <c r="C56" s="118">
        <v>14</v>
      </c>
      <c r="D56" s="118">
        <v>23</v>
      </c>
      <c r="E56" s="118">
        <v>11</v>
      </c>
    </row>
    <row r="57" spans="1:5" x14ac:dyDescent="0.25">
      <c r="A57" s="118">
        <v>57</v>
      </c>
      <c r="B57" s="118">
        <v>9</v>
      </c>
      <c r="C57" s="118">
        <v>14</v>
      </c>
      <c r="D57" s="118">
        <v>23</v>
      </c>
      <c r="E57" s="118">
        <v>11</v>
      </c>
    </row>
    <row r="58" spans="1:5" x14ac:dyDescent="0.25">
      <c r="A58" s="118">
        <v>58</v>
      </c>
      <c r="B58" s="118">
        <v>9</v>
      </c>
      <c r="C58" s="118">
        <v>15</v>
      </c>
      <c r="D58" s="118">
        <v>23</v>
      </c>
      <c r="E58" s="118">
        <v>11</v>
      </c>
    </row>
    <row r="59" spans="1:5" x14ac:dyDescent="0.25">
      <c r="A59" s="118">
        <v>59</v>
      </c>
      <c r="B59" s="118">
        <v>9</v>
      </c>
      <c r="C59" s="118">
        <v>15</v>
      </c>
      <c r="D59" s="118">
        <v>24</v>
      </c>
      <c r="E59" s="118">
        <v>11</v>
      </c>
    </row>
    <row r="60" spans="1:5" x14ac:dyDescent="0.25">
      <c r="A60" s="118">
        <v>60</v>
      </c>
      <c r="B60" s="118">
        <v>9</v>
      </c>
      <c r="C60" s="118">
        <v>15</v>
      </c>
      <c r="D60" s="118">
        <v>24</v>
      </c>
      <c r="E60" s="118">
        <v>12</v>
      </c>
    </row>
    <row r="61" spans="1:5" x14ac:dyDescent="0.25">
      <c r="A61" s="118">
        <v>61</v>
      </c>
      <c r="B61" s="118">
        <v>9</v>
      </c>
      <c r="C61" s="118">
        <v>15</v>
      </c>
      <c r="D61" s="118">
        <v>25</v>
      </c>
      <c r="E61" s="118">
        <v>12</v>
      </c>
    </row>
    <row r="62" spans="1:5" x14ac:dyDescent="0.25">
      <c r="A62" s="118">
        <v>62</v>
      </c>
      <c r="B62" s="118">
        <v>9</v>
      </c>
      <c r="C62" s="118">
        <v>16</v>
      </c>
      <c r="D62" s="118">
        <v>25</v>
      </c>
      <c r="E62" s="118">
        <v>12</v>
      </c>
    </row>
    <row r="63" spans="1:5" x14ac:dyDescent="0.25">
      <c r="A63" s="118">
        <v>63</v>
      </c>
      <c r="B63" s="118">
        <v>9</v>
      </c>
      <c r="C63" s="118">
        <v>16</v>
      </c>
      <c r="D63" s="118">
        <v>25</v>
      </c>
      <c r="E63" s="118">
        <v>13</v>
      </c>
    </row>
    <row r="64" spans="1:5" x14ac:dyDescent="0.25">
      <c r="A64" s="118">
        <v>64</v>
      </c>
      <c r="B64" s="118">
        <v>10</v>
      </c>
      <c r="C64" s="118">
        <v>16</v>
      </c>
      <c r="D64" s="118">
        <v>25</v>
      </c>
      <c r="E64" s="118">
        <v>13</v>
      </c>
    </row>
    <row r="65" spans="1:5" x14ac:dyDescent="0.25">
      <c r="A65" s="118">
        <v>65</v>
      </c>
      <c r="B65" s="118">
        <v>10</v>
      </c>
      <c r="C65" s="118">
        <v>16</v>
      </c>
      <c r="D65" s="118">
        <v>26</v>
      </c>
      <c r="E65" s="118">
        <v>13</v>
      </c>
    </row>
    <row r="66" spans="1:5" x14ac:dyDescent="0.25">
      <c r="A66" s="118">
        <v>66</v>
      </c>
      <c r="B66" s="118">
        <v>10</v>
      </c>
      <c r="C66" s="118">
        <v>17</v>
      </c>
      <c r="D66" s="118">
        <v>26</v>
      </c>
      <c r="E66" s="118">
        <v>13</v>
      </c>
    </row>
    <row r="67" spans="1:5" x14ac:dyDescent="0.25">
      <c r="A67" s="118">
        <v>67</v>
      </c>
      <c r="B67" s="118">
        <v>10</v>
      </c>
      <c r="C67" s="118">
        <v>17</v>
      </c>
      <c r="D67" s="118">
        <v>27</v>
      </c>
      <c r="E67" s="118">
        <v>13</v>
      </c>
    </row>
    <row r="68" spans="1:5" x14ac:dyDescent="0.25">
      <c r="A68" s="118">
        <v>68</v>
      </c>
      <c r="B68" s="118">
        <v>10</v>
      </c>
      <c r="C68" s="118">
        <v>17</v>
      </c>
      <c r="D68" s="118">
        <v>27</v>
      </c>
      <c r="E68" s="118">
        <v>14</v>
      </c>
    </row>
    <row r="69" spans="1:5" x14ac:dyDescent="0.25">
      <c r="A69" s="118">
        <v>69</v>
      </c>
      <c r="B69" s="118">
        <v>10</v>
      </c>
      <c r="C69" s="118">
        <v>17</v>
      </c>
      <c r="D69" s="118">
        <v>28</v>
      </c>
      <c r="E69" s="118">
        <v>14</v>
      </c>
    </row>
    <row r="70" spans="1:5" x14ac:dyDescent="0.25">
      <c r="A70" s="118">
        <v>70</v>
      </c>
      <c r="B70" s="118">
        <v>11</v>
      </c>
      <c r="C70" s="118">
        <v>17</v>
      </c>
      <c r="D70" s="118">
        <v>28</v>
      </c>
      <c r="E70" s="118">
        <v>14</v>
      </c>
    </row>
    <row r="71" spans="1:5" x14ac:dyDescent="0.25">
      <c r="A71" s="118">
        <v>71</v>
      </c>
      <c r="B71" s="118">
        <v>11</v>
      </c>
      <c r="C71" s="118">
        <v>18</v>
      </c>
      <c r="D71" s="118">
        <v>28</v>
      </c>
      <c r="E71" s="118">
        <v>14</v>
      </c>
    </row>
    <row r="72" spans="1:5" x14ac:dyDescent="0.25">
      <c r="A72" s="118">
        <v>72</v>
      </c>
      <c r="B72" s="118">
        <v>11</v>
      </c>
      <c r="C72" s="118">
        <v>18</v>
      </c>
      <c r="D72" s="118">
        <v>29</v>
      </c>
      <c r="E72" s="118">
        <v>14</v>
      </c>
    </row>
    <row r="73" spans="1:5" x14ac:dyDescent="0.25">
      <c r="A73" s="118">
        <v>73</v>
      </c>
      <c r="B73" s="118">
        <v>11</v>
      </c>
      <c r="C73" s="118">
        <v>18</v>
      </c>
      <c r="D73" s="118">
        <v>29</v>
      </c>
      <c r="E73" s="118">
        <v>15</v>
      </c>
    </row>
    <row r="74" spans="1:5" x14ac:dyDescent="0.25">
      <c r="A74" s="118">
        <v>74</v>
      </c>
      <c r="B74" s="118">
        <v>11</v>
      </c>
      <c r="C74" s="118">
        <v>19</v>
      </c>
      <c r="D74" s="118">
        <v>29</v>
      </c>
      <c r="E74" s="118">
        <v>15</v>
      </c>
    </row>
    <row r="75" spans="1:5" x14ac:dyDescent="0.25">
      <c r="A75" s="118">
        <v>75</v>
      </c>
      <c r="B75" s="118">
        <v>11</v>
      </c>
      <c r="C75" s="118">
        <v>19</v>
      </c>
      <c r="D75" s="118">
        <v>30</v>
      </c>
      <c r="E75" s="118">
        <v>15</v>
      </c>
    </row>
    <row r="76" spans="1:5" x14ac:dyDescent="0.25">
      <c r="A76" s="118">
        <v>76</v>
      </c>
      <c r="B76" s="118">
        <v>11</v>
      </c>
      <c r="C76" s="118">
        <v>19</v>
      </c>
      <c r="D76" s="118">
        <v>31</v>
      </c>
      <c r="E76" s="118">
        <v>15</v>
      </c>
    </row>
    <row r="77" spans="1:5" x14ac:dyDescent="0.25">
      <c r="A77" s="118">
        <v>77</v>
      </c>
      <c r="B77" s="118">
        <v>12</v>
      </c>
      <c r="C77" s="118">
        <v>19</v>
      </c>
      <c r="D77" s="118">
        <v>31</v>
      </c>
      <c r="E77" s="118">
        <v>15</v>
      </c>
    </row>
    <row r="78" spans="1:5" x14ac:dyDescent="0.25">
      <c r="A78" s="118">
        <v>78</v>
      </c>
      <c r="B78" s="118">
        <v>12</v>
      </c>
      <c r="C78" s="118">
        <v>20</v>
      </c>
      <c r="D78" s="118">
        <v>31</v>
      </c>
      <c r="E78" s="118">
        <v>15</v>
      </c>
    </row>
    <row r="79" spans="1:5" x14ac:dyDescent="0.25">
      <c r="A79" s="118">
        <v>79</v>
      </c>
      <c r="B79" s="118">
        <v>12</v>
      </c>
      <c r="C79" s="118">
        <v>20</v>
      </c>
      <c r="D79" s="118">
        <v>32</v>
      </c>
      <c r="E79" s="118">
        <v>15</v>
      </c>
    </row>
    <row r="80" spans="1:5" x14ac:dyDescent="0.25">
      <c r="A80" s="118">
        <v>80</v>
      </c>
      <c r="B80" s="118">
        <v>12</v>
      </c>
      <c r="C80" s="118">
        <v>20</v>
      </c>
      <c r="D80" s="118">
        <v>32</v>
      </c>
      <c r="E80" s="118">
        <v>16</v>
      </c>
    </row>
    <row r="81" spans="1:5" x14ac:dyDescent="0.25">
      <c r="A81" s="118">
        <v>81</v>
      </c>
      <c r="B81" s="118">
        <v>12</v>
      </c>
      <c r="C81" s="118">
        <v>20</v>
      </c>
      <c r="D81" s="118">
        <v>33</v>
      </c>
      <c r="E81" s="118">
        <v>16</v>
      </c>
    </row>
    <row r="82" spans="1:5" x14ac:dyDescent="0.25">
      <c r="A82" s="118">
        <v>82</v>
      </c>
      <c r="B82" s="118">
        <v>12</v>
      </c>
      <c r="C82" s="118">
        <v>21</v>
      </c>
      <c r="D82" s="118">
        <v>33</v>
      </c>
      <c r="E82" s="118">
        <v>16</v>
      </c>
    </row>
    <row r="83" spans="1:5" x14ac:dyDescent="0.25">
      <c r="A83" s="118">
        <v>83</v>
      </c>
      <c r="B83" s="118">
        <v>12</v>
      </c>
      <c r="C83" s="118">
        <v>21</v>
      </c>
      <c r="D83" s="118">
        <v>33</v>
      </c>
      <c r="E83" s="118">
        <v>17</v>
      </c>
    </row>
    <row r="84" spans="1:5" x14ac:dyDescent="0.25">
      <c r="A84" s="118">
        <v>84</v>
      </c>
      <c r="B84" s="118">
        <v>13</v>
      </c>
      <c r="C84" s="118">
        <v>21</v>
      </c>
      <c r="D84" s="118">
        <v>33</v>
      </c>
      <c r="E84" s="118">
        <v>17</v>
      </c>
    </row>
    <row r="85" spans="1:5" x14ac:dyDescent="0.25">
      <c r="A85" s="118">
        <v>85</v>
      </c>
      <c r="B85" s="118">
        <v>13</v>
      </c>
      <c r="C85" s="118">
        <v>21</v>
      </c>
      <c r="D85" s="118">
        <v>34</v>
      </c>
      <c r="E85" s="118">
        <v>17</v>
      </c>
    </row>
    <row r="86" spans="1:5" x14ac:dyDescent="0.25">
      <c r="A86" s="118">
        <v>86</v>
      </c>
      <c r="B86" s="118">
        <v>13</v>
      </c>
      <c r="C86" s="118">
        <v>22</v>
      </c>
      <c r="D86" s="118">
        <v>34</v>
      </c>
      <c r="E86" s="118">
        <v>17</v>
      </c>
    </row>
    <row r="87" spans="1:5" x14ac:dyDescent="0.25">
      <c r="A87" s="118">
        <v>87</v>
      </c>
      <c r="B87" s="118">
        <v>13</v>
      </c>
      <c r="C87" s="118">
        <v>22</v>
      </c>
      <c r="D87" s="118">
        <v>35</v>
      </c>
      <c r="E87" s="118">
        <v>17</v>
      </c>
    </row>
    <row r="88" spans="1:5" x14ac:dyDescent="0.25">
      <c r="A88" s="118">
        <v>88</v>
      </c>
      <c r="B88" s="118">
        <v>13</v>
      </c>
      <c r="C88" s="118">
        <v>22</v>
      </c>
      <c r="D88" s="118">
        <v>35</v>
      </c>
      <c r="E88" s="118">
        <v>18</v>
      </c>
    </row>
    <row r="89" spans="1:5" x14ac:dyDescent="0.25">
      <c r="A89" s="118">
        <v>89</v>
      </c>
      <c r="B89" s="118">
        <v>13</v>
      </c>
      <c r="C89" s="118">
        <v>22</v>
      </c>
      <c r="D89" s="118">
        <v>36</v>
      </c>
      <c r="E89" s="118">
        <v>18</v>
      </c>
    </row>
    <row r="90" spans="1:5" x14ac:dyDescent="0.25">
      <c r="A90" s="118">
        <v>90</v>
      </c>
      <c r="B90" s="118">
        <v>14</v>
      </c>
      <c r="C90" s="118">
        <v>22</v>
      </c>
      <c r="D90" s="118">
        <v>36</v>
      </c>
      <c r="E90" s="118">
        <v>18</v>
      </c>
    </row>
    <row r="91" spans="1:5" x14ac:dyDescent="0.25">
      <c r="A91" s="118">
        <v>91</v>
      </c>
      <c r="B91" s="118">
        <v>14</v>
      </c>
      <c r="C91" s="118">
        <v>23</v>
      </c>
      <c r="D91" s="118">
        <v>36</v>
      </c>
      <c r="E91" s="118">
        <v>18</v>
      </c>
    </row>
    <row r="92" spans="1:5" x14ac:dyDescent="0.25">
      <c r="A92" s="118">
        <v>92</v>
      </c>
      <c r="B92" s="118">
        <v>14</v>
      </c>
      <c r="C92" s="118">
        <v>23</v>
      </c>
      <c r="D92" s="118">
        <v>37</v>
      </c>
      <c r="E92" s="118">
        <v>18</v>
      </c>
    </row>
    <row r="93" spans="1:5" x14ac:dyDescent="0.25">
      <c r="A93" s="118">
        <v>93</v>
      </c>
      <c r="B93" s="118">
        <v>14</v>
      </c>
      <c r="C93" s="118">
        <v>23</v>
      </c>
      <c r="D93" s="118">
        <v>37</v>
      </c>
      <c r="E93" s="118">
        <v>19</v>
      </c>
    </row>
    <row r="94" spans="1:5" x14ac:dyDescent="0.25">
      <c r="A94" s="118">
        <v>94</v>
      </c>
      <c r="B94" s="118">
        <v>14</v>
      </c>
      <c r="C94" s="118">
        <v>24</v>
      </c>
      <c r="D94" s="118">
        <v>37</v>
      </c>
      <c r="E94" s="118">
        <v>19</v>
      </c>
    </row>
    <row r="95" spans="1:5" x14ac:dyDescent="0.25">
      <c r="A95" s="118">
        <v>95</v>
      </c>
      <c r="B95" s="118">
        <v>14</v>
      </c>
      <c r="C95" s="118">
        <v>24</v>
      </c>
      <c r="D95" s="118">
        <v>38</v>
      </c>
      <c r="E95" s="118">
        <v>19</v>
      </c>
    </row>
    <row r="96" spans="1:5" x14ac:dyDescent="0.25">
      <c r="A96" s="118">
        <v>96</v>
      </c>
      <c r="B96" s="118">
        <v>14</v>
      </c>
      <c r="C96" s="118">
        <v>24</v>
      </c>
      <c r="D96" s="118">
        <v>39</v>
      </c>
      <c r="E96" s="118">
        <v>19</v>
      </c>
    </row>
    <row r="97" spans="1:5" x14ac:dyDescent="0.25">
      <c r="A97" s="118">
        <v>97</v>
      </c>
      <c r="B97" s="118">
        <v>15</v>
      </c>
      <c r="C97" s="118">
        <v>24</v>
      </c>
      <c r="D97" s="118">
        <v>39</v>
      </c>
      <c r="E97" s="118">
        <v>19</v>
      </c>
    </row>
    <row r="98" spans="1:5" x14ac:dyDescent="0.25">
      <c r="A98" s="118">
        <v>98</v>
      </c>
      <c r="B98" s="118">
        <v>15</v>
      </c>
      <c r="C98" s="118">
        <v>25</v>
      </c>
      <c r="D98" s="118">
        <v>39</v>
      </c>
      <c r="E98" s="118">
        <v>19</v>
      </c>
    </row>
    <row r="99" spans="1:5" x14ac:dyDescent="0.25">
      <c r="A99" s="118">
        <v>99</v>
      </c>
      <c r="B99" s="118">
        <v>15</v>
      </c>
      <c r="C99" s="118">
        <v>25</v>
      </c>
      <c r="D99" s="118">
        <v>40</v>
      </c>
      <c r="E99" s="118">
        <v>19</v>
      </c>
    </row>
    <row r="100" spans="1:5" x14ac:dyDescent="0.25">
      <c r="A100" s="118">
        <v>100</v>
      </c>
      <c r="B100" s="118">
        <v>15</v>
      </c>
      <c r="C100" s="118">
        <v>25</v>
      </c>
      <c r="D100" s="118">
        <v>40</v>
      </c>
      <c r="E100" s="118">
        <v>20</v>
      </c>
    </row>
    <row r="101" spans="1:5" x14ac:dyDescent="0.25">
      <c r="A101" s="118">
        <v>101</v>
      </c>
      <c r="B101" s="118">
        <v>15</v>
      </c>
      <c r="C101" s="118">
        <v>25</v>
      </c>
      <c r="D101" s="118">
        <v>41</v>
      </c>
      <c r="E101" s="118">
        <v>20</v>
      </c>
    </row>
    <row r="102" spans="1:5" x14ac:dyDescent="0.25">
      <c r="A102" s="118">
        <v>102</v>
      </c>
      <c r="B102" s="118">
        <v>15</v>
      </c>
      <c r="C102" s="118">
        <v>26</v>
      </c>
      <c r="D102" s="118">
        <v>41</v>
      </c>
      <c r="E102" s="118">
        <v>20</v>
      </c>
    </row>
    <row r="103" spans="1:5" x14ac:dyDescent="0.25">
      <c r="A103" s="118">
        <v>103</v>
      </c>
      <c r="B103" s="118">
        <v>15</v>
      </c>
      <c r="C103" s="118">
        <v>26</v>
      </c>
      <c r="D103" s="118">
        <v>41</v>
      </c>
      <c r="E103" s="118">
        <v>21</v>
      </c>
    </row>
    <row r="104" spans="1:5" x14ac:dyDescent="0.25">
      <c r="A104" s="118">
        <v>104</v>
      </c>
      <c r="B104" s="118">
        <v>16</v>
      </c>
      <c r="C104" s="118">
        <v>26</v>
      </c>
      <c r="D104" s="118">
        <v>41</v>
      </c>
      <c r="E104" s="118">
        <v>21</v>
      </c>
    </row>
    <row r="105" spans="1:5" x14ac:dyDescent="0.25">
      <c r="A105" s="118">
        <v>105</v>
      </c>
      <c r="B105" s="118">
        <v>16</v>
      </c>
      <c r="C105" s="118">
        <v>26</v>
      </c>
      <c r="D105" s="118">
        <v>42</v>
      </c>
      <c r="E105" s="118">
        <v>21</v>
      </c>
    </row>
    <row r="106" spans="1:5" x14ac:dyDescent="0.25">
      <c r="A106" s="118">
        <v>106</v>
      </c>
      <c r="B106" s="118">
        <v>16</v>
      </c>
      <c r="C106" s="118">
        <v>27</v>
      </c>
      <c r="D106" s="118">
        <v>42</v>
      </c>
      <c r="E106" s="118">
        <v>21</v>
      </c>
    </row>
    <row r="107" spans="1:5" x14ac:dyDescent="0.25">
      <c r="A107" s="118">
        <v>107</v>
      </c>
      <c r="B107" s="118">
        <v>16</v>
      </c>
      <c r="C107" s="118">
        <v>27</v>
      </c>
      <c r="D107" s="118">
        <v>43</v>
      </c>
      <c r="E107" s="118">
        <v>21</v>
      </c>
    </row>
    <row r="108" spans="1:5" x14ac:dyDescent="0.25">
      <c r="A108" s="118">
        <v>108</v>
      </c>
      <c r="B108" s="118">
        <v>16</v>
      </c>
      <c r="C108" s="118">
        <v>27</v>
      </c>
      <c r="D108" s="118">
        <v>43</v>
      </c>
      <c r="E108" s="118">
        <v>22</v>
      </c>
    </row>
    <row r="109" spans="1:5" x14ac:dyDescent="0.25">
      <c r="A109" s="118">
        <v>109</v>
      </c>
      <c r="B109" s="118">
        <v>16</v>
      </c>
      <c r="C109" s="118">
        <v>27</v>
      </c>
      <c r="D109" s="118">
        <v>44</v>
      </c>
      <c r="E109" s="118">
        <v>22</v>
      </c>
    </row>
    <row r="110" spans="1:5" x14ac:dyDescent="0.25">
      <c r="A110" s="118">
        <v>110</v>
      </c>
      <c r="B110" s="118">
        <v>17</v>
      </c>
      <c r="C110" s="118">
        <v>27</v>
      </c>
      <c r="D110" s="118">
        <v>44</v>
      </c>
      <c r="E110" s="118">
        <v>22</v>
      </c>
    </row>
    <row r="111" spans="1:5" x14ac:dyDescent="0.25">
      <c r="A111" s="118">
        <v>111</v>
      </c>
      <c r="B111" s="118">
        <v>17</v>
      </c>
      <c r="C111" s="118">
        <v>28</v>
      </c>
      <c r="D111" s="118">
        <v>44</v>
      </c>
      <c r="E111" s="118">
        <v>22</v>
      </c>
    </row>
    <row r="112" spans="1:5" x14ac:dyDescent="0.25">
      <c r="A112" s="118">
        <v>112</v>
      </c>
      <c r="B112" s="118">
        <v>17</v>
      </c>
      <c r="C112" s="118">
        <v>28</v>
      </c>
      <c r="D112" s="118">
        <v>45</v>
      </c>
      <c r="E112" s="118">
        <v>22</v>
      </c>
    </row>
    <row r="113" spans="1:5" x14ac:dyDescent="0.25">
      <c r="A113" s="118">
        <v>113</v>
      </c>
      <c r="B113" s="118">
        <v>17</v>
      </c>
      <c r="C113" s="118">
        <v>28</v>
      </c>
      <c r="D113" s="118">
        <v>45</v>
      </c>
      <c r="E113" s="118">
        <v>23</v>
      </c>
    </row>
    <row r="114" spans="1:5" x14ac:dyDescent="0.25">
      <c r="A114" s="118">
        <v>114</v>
      </c>
      <c r="B114" s="118">
        <v>17</v>
      </c>
      <c r="C114" s="118">
        <v>29</v>
      </c>
      <c r="D114" s="118">
        <v>45</v>
      </c>
      <c r="E114" s="118">
        <v>23</v>
      </c>
    </row>
    <row r="115" spans="1:5" x14ac:dyDescent="0.25">
      <c r="A115" s="118">
        <v>115</v>
      </c>
      <c r="B115" s="118">
        <v>17</v>
      </c>
      <c r="C115" s="118">
        <v>29</v>
      </c>
      <c r="D115" s="118">
        <v>46</v>
      </c>
      <c r="E115" s="118">
        <v>23</v>
      </c>
    </row>
    <row r="116" spans="1:5" x14ac:dyDescent="0.25">
      <c r="A116" s="118">
        <v>116</v>
      </c>
      <c r="B116" s="118">
        <v>17</v>
      </c>
      <c r="C116" s="118">
        <v>29</v>
      </c>
      <c r="D116" s="118">
        <v>47</v>
      </c>
      <c r="E116" s="118">
        <v>23</v>
      </c>
    </row>
    <row r="117" spans="1:5" x14ac:dyDescent="0.25">
      <c r="A117" s="118">
        <v>117</v>
      </c>
      <c r="B117" s="118">
        <v>18</v>
      </c>
      <c r="C117" s="118">
        <v>29</v>
      </c>
      <c r="D117" s="118">
        <v>47</v>
      </c>
      <c r="E117" s="118">
        <v>23</v>
      </c>
    </row>
    <row r="118" spans="1:5" x14ac:dyDescent="0.25">
      <c r="A118" s="118">
        <v>118</v>
      </c>
      <c r="B118" s="118">
        <v>18</v>
      </c>
      <c r="C118" s="118">
        <v>30</v>
      </c>
      <c r="D118" s="118">
        <v>47</v>
      </c>
      <c r="E118" s="118">
        <v>23</v>
      </c>
    </row>
    <row r="119" spans="1:5" x14ac:dyDescent="0.25">
      <c r="A119" s="118">
        <v>119</v>
      </c>
      <c r="B119" s="118">
        <v>18</v>
      </c>
      <c r="C119" s="118">
        <v>30</v>
      </c>
      <c r="D119" s="118">
        <v>48</v>
      </c>
      <c r="E119" s="118">
        <v>23</v>
      </c>
    </row>
    <row r="120" spans="1:5" x14ac:dyDescent="0.25">
      <c r="A120" s="118">
        <v>120</v>
      </c>
      <c r="B120" s="118">
        <v>18</v>
      </c>
      <c r="C120" s="118">
        <v>30</v>
      </c>
      <c r="D120" s="118">
        <v>48</v>
      </c>
      <c r="E120" s="118">
        <v>24</v>
      </c>
    </row>
    <row r="121" spans="1:5" x14ac:dyDescent="0.25">
      <c r="A121" s="118">
        <v>121</v>
      </c>
      <c r="B121" s="118">
        <v>18</v>
      </c>
      <c r="C121" s="118">
        <v>30</v>
      </c>
      <c r="D121" s="118">
        <v>49</v>
      </c>
      <c r="E121" s="118">
        <v>24</v>
      </c>
    </row>
    <row r="122" spans="1:5" x14ac:dyDescent="0.25">
      <c r="A122" s="118">
        <v>122</v>
      </c>
      <c r="B122" s="118">
        <v>18</v>
      </c>
      <c r="C122" s="118">
        <v>31</v>
      </c>
      <c r="D122" s="118">
        <v>49</v>
      </c>
      <c r="E122" s="118">
        <v>24</v>
      </c>
    </row>
    <row r="123" spans="1:5" x14ac:dyDescent="0.25">
      <c r="A123" s="118">
        <v>123</v>
      </c>
      <c r="B123" s="118">
        <v>18</v>
      </c>
      <c r="C123" s="118">
        <v>31</v>
      </c>
      <c r="D123" s="118">
        <v>49</v>
      </c>
      <c r="E123" s="118">
        <v>25</v>
      </c>
    </row>
    <row r="124" spans="1:5" x14ac:dyDescent="0.25">
      <c r="A124" s="118">
        <v>124</v>
      </c>
      <c r="B124" s="118">
        <v>19</v>
      </c>
      <c r="C124" s="118">
        <v>31</v>
      </c>
      <c r="D124" s="118">
        <v>49</v>
      </c>
      <c r="E124" s="118">
        <v>25</v>
      </c>
    </row>
    <row r="125" spans="1:5" x14ac:dyDescent="0.25">
      <c r="A125" s="118">
        <v>125</v>
      </c>
      <c r="B125" s="118">
        <v>19</v>
      </c>
      <c r="C125" s="118">
        <v>31</v>
      </c>
      <c r="D125" s="118">
        <v>50</v>
      </c>
      <c r="E125" s="118">
        <v>25</v>
      </c>
    </row>
    <row r="126" spans="1:5" x14ac:dyDescent="0.25">
      <c r="A126" s="118">
        <v>126</v>
      </c>
      <c r="B126" s="118">
        <v>19</v>
      </c>
      <c r="C126" s="118">
        <v>32</v>
      </c>
      <c r="D126" s="118">
        <v>50</v>
      </c>
      <c r="E126" s="118">
        <v>25</v>
      </c>
    </row>
    <row r="127" spans="1:5" x14ac:dyDescent="0.25">
      <c r="A127" s="118">
        <v>127</v>
      </c>
      <c r="B127" s="118">
        <v>19</v>
      </c>
      <c r="C127" s="118">
        <v>32</v>
      </c>
      <c r="D127" s="118">
        <v>51</v>
      </c>
      <c r="E127" s="118">
        <v>25</v>
      </c>
    </row>
    <row r="128" spans="1:5" x14ac:dyDescent="0.25">
      <c r="A128" s="118">
        <v>128</v>
      </c>
      <c r="B128" s="118">
        <v>19</v>
      </c>
      <c r="C128" s="118">
        <v>32</v>
      </c>
      <c r="D128" s="118">
        <v>51</v>
      </c>
      <c r="E128" s="118">
        <v>26</v>
      </c>
    </row>
    <row r="129" spans="1:5" x14ac:dyDescent="0.25">
      <c r="A129" s="118">
        <v>129</v>
      </c>
      <c r="B129" s="118">
        <v>19</v>
      </c>
      <c r="C129" s="118">
        <v>32</v>
      </c>
      <c r="D129" s="118">
        <v>52</v>
      </c>
      <c r="E129" s="118">
        <v>26</v>
      </c>
    </row>
    <row r="130" spans="1:5" x14ac:dyDescent="0.25">
      <c r="A130" s="118">
        <v>130</v>
      </c>
      <c r="B130" s="118">
        <v>20</v>
      </c>
      <c r="C130" s="118">
        <v>32</v>
      </c>
      <c r="D130" s="118">
        <v>52</v>
      </c>
      <c r="E130" s="118">
        <v>26</v>
      </c>
    </row>
    <row r="131" spans="1:5" x14ac:dyDescent="0.25">
      <c r="A131" s="118">
        <v>131</v>
      </c>
      <c r="B131" s="118">
        <v>20</v>
      </c>
      <c r="C131" s="118">
        <v>33</v>
      </c>
      <c r="D131" s="118">
        <v>52</v>
      </c>
      <c r="E131" s="118">
        <v>26</v>
      </c>
    </row>
    <row r="132" spans="1:5" x14ac:dyDescent="0.25">
      <c r="A132" s="118">
        <v>132</v>
      </c>
      <c r="B132" s="118">
        <v>20</v>
      </c>
      <c r="C132" s="118">
        <v>33</v>
      </c>
      <c r="D132" s="118">
        <v>53</v>
      </c>
      <c r="E132" s="118">
        <v>26</v>
      </c>
    </row>
    <row r="133" spans="1:5" x14ac:dyDescent="0.25">
      <c r="A133" s="118">
        <v>133</v>
      </c>
      <c r="B133" s="118">
        <v>20</v>
      </c>
      <c r="C133" s="118">
        <v>33</v>
      </c>
      <c r="D133" s="118">
        <v>53</v>
      </c>
      <c r="E133" s="118">
        <v>27</v>
      </c>
    </row>
    <row r="134" spans="1:5" x14ac:dyDescent="0.25">
      <c r="A134" s="118">
        <v>134</v>
      </c>
      <c r="B134" s="118">
        <v>20</v>
      </c>
      <c r="C134" s="118">
        <v>34</v>
      </c>
      <c r="D134" s="118">
        <v>53</v>
      </c>
      <c r="E134" s="118">
        <v>27</v>
      </c>
    </row>
    <row r="135" spans="1:5" x14ac:dyDescent="0.25">
      <c r="A135" s="118">
        <v>135</v>
      </c>
      <c r="B135" s="118">
        <v>20</v>
      </c>
      <c r="C135" s="118">
        <v>34</v>
      </c>
      <c r="D135" s="118">
        <v>54</v>
      </c>
      <c r="E135" s="118">
        <v>27</v>
      </c>
    </row>
    <row r="136" spans="1:5" x14ac:dyDescent="0.25">
      <c r="A136" s="118">
        <v>136</v>
      </c>
      <c r="B136" s="118">
        <v>20</v>
      </c>
      <c r="C136" s="118">
        <v>34</v>
      </c>
      <c r="D136" s="118">
        <v>55</v>
      </c>
      <c r="E136" s="118">
        <v>27</v>
      </c>
    </row>
    <row r="137" spans="1:5" x14ac:dyDescent="0.25">
      <c r="A137" s="118">
        <v>137</v>
      </c>
      <c r="B137" s="118">
        <v>21</v>
      </c>
      <c r="C137" s="118">
        <v>34</v>
      </c>
      <c r="D137" s="118">
        <v>55</v>
      </c>
      <c r="E137" s="118">
        <v>27</v>
      </c>
    </row>
    <row r="138" spans="1:5" x14ac:dyDescent="0.25">
      <c r="A138" s="118">
        <v>138</v>
      </c>
      <c r="B138" s="118">
        <v>21</v>
      </c>
      <c r="C138" s="118">
        <v>35</v>
      </c>
      <c r="D138" s="118">
        <v>55</v>
      </c>
      <c r="E138" s="118">
        <v>27</v>
      </c>
    </row>
    <row r="139" spans="1:5" x14ac:dyDescent="0.25">
      <c r="A139" s="118">
        <v>139</v>
      </c>
      <c r="B139" s="118">
        <v>21</v>
      </c>
      <c r="C139" s="118">
        <v>35</v>
      </c>
      <c r="D139" s="118">
        <v>56</v>
      </c>
      <c r="E139" s="118">
        <v>27</v>
      </c>
    </row>
    <row r="140" spans="1:5" x14ac:dyDescent="0.25">
      <c r="A140" s="118">
        <v>140</v>
      </c>
      <c r="B140" s="118">
        <v>21</v>
      </c>
      <c r="C140" s="118">
        <v>35</v>
      </c>
      <c r="D140" s="118">
        <v>56</v>
      </c>
      <c r="E140" s="118">
        <v>28</v>
      </c>
    </row>
    <row r="141" spans="1:5" x14ac:dyDescent="0.25">
      <c r="A141" s="118">
        <v>141</v>
      </c>
      <c r="B141" s="118">
        <v>21</v>
      </c>
      <c r="C141" s="118">
        <v>35</v>
      </c>
      <c r="D141" s="118">
        <v>57</v>
      </c>
      <c r="E141" s="118">
        <v>28</v>
      </c>
    </row>
    <row r="142" spans="1:5" x14ac:dyDescent="0.25">
      <c r="A142" s="118">
        <v>142</v>
      </c>
      <c r="B142" s="118">
        <v>21</v>
      </c>
      <c r="C142" s="118">
        <v>36</v>
      </c>
      <c r="D142" s="118">
        <v>57</v>
      </c>
      <c r="E142" s="118">
        <v>28</v>
      </c>
    </row>
    <row r="143" spans="1:5" x14ac:dyDescent="0.25">
      <c r="A143" s="118">
        <v>143</v>
      </c>
      <c r="B143" s="118">
        <v>21</v>
      </c>
      <c r="C143" s="118">
        <v>36</v>
      </c>
      <c r="D143" s="118">
        <v>57</v>
      </c>
      <c r="E143" s="118">
        <v>29</v>
      </c>
    </row>
    <row r="144" spans="1:5" x14ac:dyDescent="0.25">
      <c r="A144" s="118">
        <v>144</v>
      </c>
      <c r="B144" s="118">
        <v>22</v>
      </c>
      <c r="C144" s="118">
        <v>36</v>
      </c>
      <c r="D144" s="118">
        <v>57</v>
      </c>
      <c r="E144" s="118">
        <v>29</v>
      </c>
    </row>
    <row r="145" spans="1:5" x14ac:dyDescent="0.25">
      <c r="A145" s="118">
        <v>145</v>
      </c>
      <c r="B145" s="118">
        <v>22</v>
      </c>
      <c r="C145" s="118">
        <v>36</v>
      </c>
      <c r="D145" s="118">
        <v>58</v>
      </c>
      <c r="E145" s="118">
        <v>29</v>
      </c>
    </row>
    <row r="146" spans="1:5" x14ac:dyDescent="0.25">
      <c r="A146" s="118">
        <v>146</v>
      </c>
      <c r="B146" s="118">
        <v>22</v>
      </c>
      <c r="C146" s="118">
        <v>37</v>
      </c>
      <c r="D146" s="118">
        <v>58</v>
      </c>
      <c r="E146" s="118">
        <v>29</v>
      </c>
    </row>
    <row r="147" spans="1:5" x14ac:dyDescent="0.25">
      <c r="A147" s="118">
        <v>147</v>
      </c>
      <c r="B147" s="118">
        <v>22</v>
      </c>
      <c r="C147" s="118">
        <v>37</v>
      </c>
      <c r="D147" s="118">
        <v>59</v>
      </c>
      <c r="E147" s="118">
        <v>29</v>
      </c>
    </row>
    <row r="148" spans="1:5" x14ac:dyDescent="0.25">
      <c r="A148" s="118">
        <v>148</v>
      </c>
      <c r="B148" s="118">
        <v>22</v>
      </c>
      <c r="C148" s="118">
        <v>37</v>
      </c>
      <c r="D148" s="118">
        <v>59</v>
      </c>
      <c r="E148" s="118">
        <v>30</v>
      </c>
    </row>
    <row r="149" spans="1:5" x14ac:dyDescent="0.25">
      <c r="A149" s="118">
        <v>149</v>
      </c>
      <c r="B149" s="118">
        <v>22</v>
      </c>
      <c r="C149" s="118">
        <v>37</v>
      </c>
      <c r="D149" s="118">
        <v>60</v>
      </c>
      <c r="E149" s="118">
        <v>30</v>
      </c>
    </row>
    <row r="150" spans="1:5" x14ac:dyDescent="0.25">
      <c r="A150" s="118">
        <v>150</v>
      </c>
      <c r="B150" s="118">
        <v>23</v>
      </c>
      <c r="C150" s="118">
        <v>37</v>
      </c>
      <c r="D150" s="118">
        <v>60</v>
      </c>
      <c r="E150" s="118">
        <v>30</v>
      </c>
    </row>
    <row r="151" spans="1:5" x14ac:dyDescent="0.25">
      <c r="A151" s="118">
        <v>151</v>
      </c>
      <c r="B151" s="118">
        <v>23</v>
      </c>
      <c r="C151" s="118">
        <v>38</v>
      </c>
      <c r="D151" s="118">
        <v>60</v>
      </c>
      <c r="E151" s="118">
        <v>30</v>
      </c>
    </row>
    <row r="152" spans="1:5" x14ac:dyDescent="0.25">
      <c r="A152" s="118">
        <v>152</v>
      </c>
      <c r="B152" s="118">
        <v>23</v>
      </c>
      <c r="C152" s="118">
        <v>38</v>
      </c>
      <c r="D152" s="118">
        <v>61</v>
      </c>
      <c r="E152" s="118">
        <v>30</v>
      </c>
    </row>
    <row r="153" spans="1:5" x14ac:dyDescent="0.25">
      <c r="A153" s="118">
        <v>153</v>
      </c>
      <c r="B153" s="118">
        <v>23</v>
      </c>
      <c r="C153" s="118">
        <v>38</v>
      </c>
      <c r="D153" s="118">
        <v>61</v>
      </c>
      <c r="E153" s="118">
        <v>31</v>
      </c>
    </row>
    <row r="154" spans="1:5" x14ac:dyDescent="0.25">
      <c r="A154" s="118">
        <v>154</v>
      </c>
      <c r="B154" s="118">
        <v>23</v>
      </c>
      <c r="C154" s="118">
        <v>39</v>
      </c>
      <c r="D154" s="118">
        <v>61</v>
      </c>
      <c r="E154" s="118">
        <v>31</v>
      </c>
    </row>
    <row r="155" spans="1:5" x14ac:dyDescent="0.25">
      <c r="A155" s="118">
        <v>155</v>
      </c>
      <c r="B155" s="118">
        <v>23</v>
      </c>
      <c r="C155" s="118">
        <v>39</v>
      </c>
      <c r="D155" s="118">
        <v>62</v>
      </c>
      <c r="E155" s="118">
        <v>31</v>
      </c>
    </row>
    <row r="156" spans="1:5" x14ac:dyDescent="0.25">
      <c r="A156" s="118">
        <v>156</v>
      </c>
      <c r="B156" s="118">
        <v>23</v>
      </c>
      <c r="C156" s="118">
        <v>39</v>
      </c>
      <c r="D156" s="118">
        <v>63</v>
      </c>
      <c r="E156" s="118">
        <v>31</v>
      </c>
    </row>
    <row r="157" spans="1:5" x14ac:dyDescent="0.25">
      <c r="A157" s="118">
        <v>157</v>
      </c>
      <c r="B157" s="118">
        <v>24</v>
      </c>
      <c r="C157" s="118">
        <v>39</v>
      </c>
      <c r="D157" s="118">
        <v>63</v>
      </c>
      <c r="E157" s="118">
        <v>31</v>
      </c>
    </row>
    <row r="158" spans="1:5" x14ac:dyDescent="0.25">
      <c r="A158" s="118">
        <v>158</v>
      </c>
      <c r="B158" s="118">
        <v>24</v>
      </c>
      <c r="C158" s="118">
        <v>40</v>
      </c>
      <c r="D158" s="118">
        <v>63</v>
      </c>
      <c r="E158" s="118">
        <v>31</v>
      </c>
    </row>
    <row r="159" spans="1:5" x14ac:dyDescent="0.25">
      <c r="A159" s="118">
        <v>159</v>
      </c>
      <c r="B159" s="118">
        <v>24</v>
      </c>
      <c r="C159" s="118">
        <v>40</v>
      </c>
      <c r="D159" s="118">
        <v>64</v>
      </c>
      <c r="E159" s="118">
        <v>31</v>
      </c>
    </row>
    <row r="160" spans="1:5" x14ac:dyDescent="0.25">
      <c r="A160" s="118">
        <v>160</v>
      </c>
      <c r="B160" s="118">
        <v>24</v>
      </c>
      <c r="C160" s="118">
        <v>40</v>
      </c>
      <c r="D160" s="118">
        <v>64</v>
      </c>
      <c r="E160" s="118">
        <v>32</v>
      </c>
    </row>
    <row r="161" spans="1:5" x14ac:dyDescent="0.25">
      <c r="A161" s="118">
        <v>161</v>
      </c>
      <c r="B161" s="118">
        <v>24</v>
      </c>
      <c r="C161" s="118">
        <v>40</v>
      </c>
      <c r="D161" s="118">
        <v>65</v>
      </c>
      <c r="E161" s="118">
        <v>32</v>
      </c>
    </row>
    <row r="162" spans="1:5" x14ac:dyDescent="0.25">
      <c r="A162" s="118">
        <v>162</v>
      </c>
      <c r="B162" s="118">
        <v>24</v>
      </c>
      <c r="C162" s="118">
        <v>41</v>
      </c>
      <c r="D162" s="118">
        <v>65</v>
      </c>
      <c r="E162" s="118">
        <v>32</v>
      </c>
    </row>
    <row r="163" spans="1:5" x14ac:dyDescent="0.25">
      <c r="A163" s="118">
        <v>163</v>
      </c>
      <c r="B163" s="118">
        <v>24</v>
      </c>
      <c r="C163" s="118">
        <v>41</v>
      </c>
      <c r="D163" s="118">
        <v>65</v>
      </c>
      <c r="E163" s="118">
        <v>33</v>
      </c>
    </row>
    <row r="164" spans="1:5" x14ac:dyDescent="0.25">
      <c r="A164" s="118">
        <v>164</v>
      </c>
      <c r="B164" s="118">
        <v>25</v>
      </c>
      <c r="C164" s="118">
        <v>41</v>
      </c>
      <c r="D164" s="118">
        <v>65</v>
      </c>
      <c r="E164" s="118">
        <v>33</v>
      </c>
    </row>
    <row r="165" spans="1:5" x14ac:dyDescent="0.25">
      <c r="A165" s="118">
        <v>165</v>
      </c>
      <c r="B165" s="118">
        <v>25</v>
      </c>
      <c r="C165" s="118">
        <v>41</v>
      </c>
      <c r="D165" s="118">
        <v>66</v>
      </c>
      <c r="E165" s="118">
        <v>33</v>
      </c>
    </row>
    <row r="166" spans="1:5" x14ac:dyDescent="0.25">
      <c r="A166" s="118">
        <v>166</v>
      </c>
      <c r="B166" s="118">
        <v>25</v>
      </c>
      <c r="C166" s="118">
        <v>42</v>
      </c>
      <c r="D166" s="118">
        <v>66</v>
      </c>
      <c r="E166" s="118">
        <v>33</v>
      </c>
    </row>
    <row r="167" spans="1:5" x14ac:dyDescent="0.25">
      <c r="A167" s="118">
        <v>167</v>
      </c>
      <c r="B167" s="118">
        <v>25</v>
      </c>
      <c r="C167" s="118">
        <v>42</v>
      </c>
      <c r="D167" s="118">
        <v>67</v>
      </c>
      <c r="E167" s="118">
        <v>33</v>
      </c>
    </row>
    <row r="168" spans="1:5" x14ac:dyDescent="0.25">
      <c r="A168" s="118">
        <v>168</v>
      </c>
      <c r="B168" s="118">
        <v>25</v>
      </c>
      <c r="C168" s="118">
        <v>42</v>
      </c>
      <c r="D168" s="118">
        <v>67</v>
      </c>
      <c r="E168" s="118">
        <v>34</v>
      </c>
    </row>
    <row r="169" spans="1:5" x14ac:dyDescent="0.25">
      <c r="A169" s="118">
        <v>169</v>
      </c>
      <c r="B169" s="118">
        <v>25</v>
      </c>
      <c r="C169" s="118">
        <v>42</v>
      </c>
      <c r="D169" s="118">
        <v>68</v>
      </c>
      <c r="E169" s="118">
        <v>34</v>
      </c>
    </row>
    <row r="170" spans="1:5" x14ac:dyDescent="0.25">
      <c r="A170" s="118">
        <v>170</v>
      </c>
      <c r="B170" s="118">
        <v>26</v>
      </c>
      <c r="C170" s="118">
        <v>42</v>
      </c>
      <c r="D170" s="118">
        <v>68</v>
      </c>
      <c r="E170" s="118">
        <v>34</v>
      </c>
    </row>
    <row r="171" spans="1:5" x14ac:dyDescent="0.25">
      <c r="A171" s="118">
        <v>171</v>
      </c>
      <c r="B171" s="118">
        <v>26</v>
      </c>
      <c r="C171" s="118">
        <v>43</v>
      </c>
      <c r="D171" s="118">
        <v>68</v>
      </c>
      <c r="E171" s="118">
        <v>34</v>
      </c>
    </row>
    <row r="172" spans="1:5" x14ac:dyDescent="0.25">
      <c r="A172" s="118">
        <v>172</v>
      </c>
      <c r="B172" s="118">
        <v>26</v>
      </c>
      <c r="C172" s="118">
        <v>43</v>
      </c>
      <c r="D172" s="118">
        <v>69</v>
      </c>
      <c r="E172" s="118">
        <v>34</v>
      </c>
    </row>
    <row r="173" spans="1:5" x14ac:dyDescent="0.25">
      <c r="A173" s="118">
        <v>173</v>
      </c>
      <c r="B173" s="118">
        <v>26</v>
      </c>
      <c r="C173" s="118">
        <v>43</v>
      </c>
      <c r="D173" s="118">
        <v>69</v>
      </c>
      <c r="E173" s="118">
        <v>35</v>
      </c>
    </row>
    <row r="174" spans="1:5" x14ac:dyDescent="0.25">
      <c r="A174" s="118">
        <v>174</v>
      </c>
      <c r="B174" s="118">
        <v>26</v>
      </c>
      <c r="C174" s="118">
        <v>44</v>
      </c>
      <c r="D174" s="118">
        <v>69</v>
      </c>
      <c r="E174" s="118">
        <v>35</v>
      </c>
    </row>
    <row r="175" spans="1:5" x14ac:dyDescent="0.25">
      <c r="A175" s="118">
        <v>175</v>
      </c>
      <c r="B175" s="118">
        <v>26</v>
      </c>
      <c r="C175" s="118">
        <v>44</v>
      </c>
      <c r="D175" s="118">
        <v>70</v>
      </c>
      <c r="E175" s="118">
        <v>35</v>
      </c>
    </row>
    <row r="176" spans="1:5" x14ac:dyDescent="0.25">
      <c r="A176" s="118">
        <v>176</v>
      </c>
      <c r="B176" s="118">
        <v>26</v>
      </c>
      <c r="C176" s="118">
        <v>44</v>
      </c>
      <c r="D176" s="118">
        <v>71</v>
      </c>
      <c r="E176" s="118">
        <v>35</v>
      </c>
    </row>
    <row r="177" spans="1:5" x14ac:dyDescent="0.25">
      <c r="A177" s="118">
        <v>177</v>
      </c>
      <c r="B177" s="118">
        <v>27</v>
      </c>
      <c r="C177" s="118">
        <v>44</v>
      </c>
      <c r="D177" s="118">
        <v>71</v>
      </c>
      <c r="E177" s="118">
        <v>35</v>
      </c>
    </row>
    <row r="178" spans="1:5" x14ac:dyDescent="0.25">
      <c r="A178" s="118">
        <v>178</v>
      </c>
      <c r="B178" s="118">
        <v>27</v>
      </c>
      <c r="C178" s="118">
        <v>45</v>
      </c>
      <c r="D178" s="118">
        <v>71</v>
      </c>
      <c r="E178" s="118">
        <v>35</v>
      </c>
    </row>
    <row r="179" spans="1:5" x14ac:dyDescent="0.25">
      <c r="A179" s="118">
        <v>179</v>
      </c>
      <c r="B179" s="118">
        <v>27</v>
      </c>
      <c r="C179" s="118">
        <v>45</v>
      </c>
      <c r="D179" s="118">
        <v>72</v>
      </c>
      <c r="E179" s="118">
        <v>35</v>
      </c>
    </row>
    <row r="180" spans="1:5" x14ac:dyDescent="0.25">
      <c r="A180" s="118">
        <v>180</v>
      </c>
      <c r="B180" s="118">
        <v>27</v>
      </c>
      <c r="C180" s="118">
        <v>45</v>
      </c>
      <c r="D180" s="118">
        <v>72</v>
      </c>
      <c r="E180" s="118">
        <v>36</v>
      </c>
    </row>
    <row r="181" spans="1:5" x14ac:dyDescent="0.25">
      <c r="A181" s="118">
        <v>181</v>
      </c>
      <c r="B181" s="118">
        <v>27</v>
      </c>
      <c r="C181" s="118">
        <v>45</v>
      </c>
      <c r="D181" s="118">
        <v>73</v>
      </c>
      <c r="E181" s="118">
        <v>36</v>
      </c>
    </row>
    <row r="182" spans="1:5" x14ac:dyDescent="0.25">
      <c r="A182" s="118">
        <v>182</v>
      </c>
      <c r="B182" s="118">
        <v>27</v>
      </c>
      <c r="C182" s="118">
        <v>46</v>
      </c>
      <c r="D182" s="118">
        <v>73</v>
      </c>
      <c r="E182" s="118">
        <v>36</v>
      </c>
    </row>
    <row r="183" spans="1:5" x14ac:dyDescent="0.25">
      <c r="A183" s="118">
        <v>183</v>
      </c>
      <c r="B183" s="118">
        <v>27</v>
      </c>
      <c r="C183" s="118">
        <v>46</v>
      </c>
      <c r="D183" s="118">
        <v>73</v>
      </c>
      <c r="E183" s="118">
        <v>37</v>
      </c>
    </row>
    <row r="184" spans="1:5" x14ac:dyDescent="0.25">
      <c r="A184" s="118">
        <v>184</v>
      </c>
      <c r="B184" s="118">
        <v>28</v>
      </c>
      <c r="C184" s="118">
        <v>46</v>
      </c>
      <c r="D184" s="118">
        <v>73</v>
      </c>
      <c r="E184" s="118">
        <v>37</v>
      </c>
    </row>
    <row r="185" spans="1:5" x14ac:dyDescent="0.25">
      <c r="A185" s="118">
        <v>185</v>
      </c>
      <c r="B185" s="118">
        <v>28</v>
      </c>
      <c r="C185" s="118">
        <v>46</v>
      </c>
      <c r="D185" s="118">
        <v>74</v>
      </c>
      <c r="E185" s="118">
        <v>37</v>
      </c>
    </row>
    <row r="186" spans="1:5" x14ac:dyDescent="0.25">
      <c r="A186" s="118">
        <v>186</v>
      </c>
      <c r="B186" s="118">
        <v>28</v>
      </c>
      <c r="C186" s="118">
        <v>47</v>
      </c>
      <c r="D186" s="118">
        <v>74</v>
      </c>
      <c r="E186" s="118">
        <v>37</v>
      </c>
    </row>
    <row r="187" spans="1:5" x14ac:dyDescent="0.25">
      <c r="A187" s="118">
        <v>187</v>
      </c>
      <c r="B187" s="118">
        <v>28</v>
      </c>
      <c r="C187" s="118">
        <v>47</v>
      </c>
      <c r="D187" s="118">
        <v>75</v>
      </c>
      <c r="E187" s="118">
        <v>37</v>
      </c>
    </row>
    <row r="188" spans="1:5" x14ac:dyDescent="0.25">
      <c r="A188" s="118">
        <v>188</v>
      </c>
      <c r="B188" s="118">
        <v>28</v>
      </c>
      <c r="C188" s="118">
        <v>47</v>
      </c>
      <c r="D188" s="118">
        <v>75</v>
      </c>
      <c r="E188" s="118">
        <v>38</v>
      </c>
    </row>
    <row r="189" spans="1:5" x14ac:dyDescent="0.25">
      <c r="A189" s="118">
        <v>189</v>
      </c>
      <c r="B189" s="118">
        <v>28</v>
      </c>
      <c r="C189" s="118">
        <v>47</v>
      </c>
      <c r="D189" s="118">
        <v>76</v>
      </c>
      <c r="E189" s="118">
        <v>38</v>
      </c>
    </row>
    <row r="190" spans="1:5" x14ac:dyDescent="0.25">
      <c r="A190" s="118">
        <v>190</v>
      </c>
      <c r="B190" s="118">
        <v>29</v>
      </c>
      <c r="C190" s="118">
        <v>47</v>
      </c>
      <c r="D190" s="118">
        <v>76</v>
      </c>
      <c r="E190" s="118">
        <v>38</v>
      </c>
    </row>
    <row r="191" spans="1:5" x14ac:dyDescent="0.25">
      <c r="A191" s="118">
        <v>191</v>
      </c>
      <c r="B191" s="118">
        <v>29</v>
      </c>
      <c r="C191" s="118">
        <v>48</v>
      </c>
      <c r="D191" s="118">
        <v>76</v>
      </c>
      <c r="E191" s="118">
        <v>38</v>
      </c>
    </row>
    <row r="192" spans="1:5" x14ac:dyDescent="0.25">
      <c r="A192" s="118">
        <v>192</v>
      </c>
      <c r="B192" s="118">
        <v>29</v>
      </c>
      <c r="C192" s="118">
        <v>48</v>
      </c>
      <c r="D192" s="118">
        <v>77</v>
      </c>
      <c r="E192" s="118">
        <v>38</v>
      </c>
    </row>
    <row r="193" spans="1:5" x14ac:dyDescent="0.25">
      <c r="A193" s="118">
        <v>193</v>
      </c>
      <c r="B193" s="118">
        <v>29</v>
      </c>
      <c r="C193" s="118">
        <v>48</v>
      </c>
      <c r="D193" s="118">
        <v>77</v>
      </c>
      <c r="E193" s="118">
        <v>39</v>
      </c>
    </row>
    <row r="194" spans="1:5" x14ac:dyDescent="0.25">
      <c r="A194" s="118">
        <v>194</v>
      </c>
      <c r="B194" s="118">
        <v>29</v>
      </c>
      <c r="C194" s="118">
        <v>49</v>
      </c>
      <c r="D194" s="118">
        <v>77</v>
      </c>
      <c r="E194" s="118">
        <v>39</v>
      </c>
    </row>
    <row r="195" spans="1:5" x14ac:dyDescent="0.25">
      <c r="A195" s="118">
        <v>195</v>
      </c>
      <c r="B195" s="118">
        <v>29</v>
      </c>
      <c r="C195" s="118">
        <v>49</v>
      </c>
      <c r="D195" s="118">
        <v>78</v>
      </c>
      <c r="E195" s="118">
        <v>39</v>
      </c>
    </row>
    <row r="196" spans="1:5" x14ac:dyDescent="0.25">
      <c r="A196" s="118">
        <v>196</v>
      </c>
      <c r="B196" s="118">
        <v>29</v>
      </c>
      <c r="C196" s="118">
        <v>49</v>
      </c>
      <c r="D196" s="118">
        <v>79</v>
      </c>
      <c r="E196" s="118">
        <v>39</v>
      </c>
    </row>
    <row r="197" spans="1:5" x14ac:dyDescent="0.25">
      <c r="A197" s="118">
        <v>197</v>
      </c>
      <c r="B197" s="118">
        <v>30</v>
      </c>
      <c r="C197" s="118">
        <v>49</v>
      </c>
      <c r="D197" s="118">
        <v>79</v>
      </c>
      <c r="E197" s="118">
        <v>39</v>
      </c>
    </row>
    <row r="198" spans="1:5" x14ac:dyDescent="0.25">
      <c r="A198" s="118">
        <v>198</v>
      </c>
      <c r="B198" s="118">
        <v>30</v>
      </c>
      <c r="C198" s="118">
        <v>50</v>
      </c>
      <c r="D198" s="118">
        <v>79</v>
      </c>
      <c r="E198" s="118">
        <v>39</v>
      </c>
    </row>
    <row r="199" spans="1:5" x14ac:dyDescent="0.25">
      <c r="A199" s="118">
        <v>199</v>
      </c>
      <c r="B199" s="118">
        <v>30</v>
      </c>
      <c r="C199" s="118">
        <v>50</v>
      </c>
      <c r="D199" s="118">
        <v>80</v>
      </c>
      <c r="E199" s="118">
        <v>39</v>
      </c>
    </row>
    <row r="200" spans="1:5" x14ac:dyDescent="0.25">
      <c r="A200" s="118">
        <v>200</v>
      </c>
      <c r="B200" s="118">
        <v>30</v>
      </c>
      <c r="C200" s="118">
        <v>50</v>
      </c>
      <c r="D200" s="118">
        <v>80</v>
      </c>
      <c r="E200" s="118">
        <v>40</v>
      </c>
    </row>
    <row r="201" spans="1:5" x14ac:dyDescent="0.25">
      <c r="A201" s="118">
        <v>201</v>
      </c>
      <c r="B201" s="118">
        <v>30</v>
      </c>
      <c r="C201" s="118">
        <v>50</v>
      </c>
      <c r="D201" s="118">
        <v>81</v>
      </c>
      <c r="E201" s="118">
        <v>40</v>
      </c>
    </row>
    <row r="202" spans="1:5" x14ac:dyDescent="0.25">
      <c r="A202" s="118">
        <v>202</v>
      </c>
      <c r="B202" s="118">
        <v>30</v>
      </c>
      <c r="C202" s="118">
        <v>51</v>
      </c>
      <c r="D202" s="118">
        <v>81</v>
      </c>
      <c r="E202" s="118">
        <v>40</v>
      </c>
    </row>
    <row r="203" spans="1:5" x14ac:dyDescent="0.25">
      <c r="A203" s="118">
        <v>203</v>
      </c>
      <c r="B203" s="118">
        <v>30</v>
      </c>
      <c r="C203" s="118">
        <v>51</v>
      </c>
      <c r="D203" s="118">
        <v>81</v>
      </c>
      <c r="E203" s="118">
        <v>41</v>
      </c>
    </row>
    <row r="204" spans="1:5" x14ac:dyDescent="0.25">
      <c r="A204" s="118">
        <v>204</v>
      </c>
      <c r="B204" s="118">
        <v>31</v>
      </c>
      <c r="C204" s="118">
        <v>51</v>
      </c>
      <c r="D204" s="118">
        <v>81</v>
      </c>
      <c r="E204" s="118">
        <v>41</v>
      </c>
    </row>
    <row r="205" spans="1:5" x14ac:dyDescent="0.25">
      <c r="A205" s="118">
        <v>205</v>
      </c>
      <c r="B205" s="118">
        <v>31</v>
      </c>
      <c r="C205" s="118">
        <v>51</v>
      </c>
      <c r="D205" s="118">
        <v>82</v>
      </c>
      <c r="E205" s="118">
        <v>41</v>
      </c>
    </row>
    <row r="206" spans="1:5" x14ac:dyDescent="0.25">
      <c r="A206" s="118">
        <v>206</v>
      </c>
      <c r="B206" s="118">
        <v>31</v>
      </c>
      <c r="C206" s="118">
        <v>52</v>
      </c>
      <c r="D206" s="118">
        <v>82</v>
      </c>
      <c r="E206" s="118">
        <v>41</v>
      </c>
    </row>
    <row r="207" spans="1:5" x14ac:dyDescent="0.25">
      <c r="A207" s="118">
        <v>207</v>
      </c>
      <c r="B207" s="118">
        <v>31</v>
      </c>
      <c r="C207" s="118">
        <v>52</v>
      </c>
      <c r="D207" s="118">
        <v>83</v>
      </c>
      <c r="E207" s="118">
        <v>41</v>
      </c>
    </row>
    <row r="208" spans="1:5" x14ac:dyDescent="0.25">
      <c r="A208" s="118">
        <v>208</v>
      </c>
      <c r="B208" s="118">
        <v>31</v>
      </c>
      <c r="C208" s="118">
        <v>52</v>
      </c>
      <c r="D208" s="118">
        <v>83</v>
      </c>
      <c r="E208" s="118">
        <v>42</v>
      </c>
    </row>
    <row r="209" spans="1:5" x14ac:dyDescent="0.25">
      <c r="A209" s="118">
        <v>209</v>
      </c>
      <c r="B209" s="118">
        <v>31</v>
      </c>
      <c r="C209" s="118">
        <v>52</v>
      </c>
      <c r="D209" s="118">
        <v>84</v>
      </c>
      <c r="E209" s="118">
        <v>42</v>
      </c>
    </row>
    <row r="210" spans="1:5" x14ac:dyDescent="0.25">
      <c r="A210" s="118">
        <v>210</v>
      </c>
      <c r="B210" s="118">
        <v>32</v>
      </c>
      <c r="C210" s="118">
        <v>52</v>
      </c>
      <c r="D210" s="118">
        <v>84</v>
      </c>
      <c r="E210" s="118">
        <v>42</v>
      </c>
    </row>
    <row r="211" spans="1:5" x14ac:dyDescent="0.25">
      <c r="A211" s="118">
        <v>211</v>
      </c>
      <c r="B211" s="118">
        <v>32</v>
      </c>
      <c r="C211" s="118">
        <v>53</v>
      </c>
      <c r="D211" s="118">
        <v>84</v>
      </c>
      <c r="E211" s="118">
        <v>42</v>
      </c>
    </row>
    <row r="212" spans="1:5" x14ac:dyDescent="0.25">
      <c r="A212" s="118">
        <v>212</v>
      </c>
      <c r="B212" s="118">
        <v>32</v>
      </c>
      <c r="C212" s="118">
        <v>53</v>
      </c>
      <c r="D212" s="118">
        <v>85</v>
      </c>
      <c r="E212" s="118">
        <v>42</v>
      </c>
    </row>
    <row r="213" spans="1:5" x14ac:dyDescent="0.25">
      <c r="A213" s="118">
        <v>213</v>
      </c>
      <c r="B213" s="118">
        <v>32</v>
      </c>
      <c r="C213" s="118">
        <v>53</v>
      </c>
      <c r="D213" s="118">
        <v>85</v>
      </c>
      <c r="E213" s="118">
        <v>43</v>
      </c>
    </row>
    <row r="214" spans="1:5" x14ac:dyDescent="0.25">
      <c r="A214" s="118">
        <v>214</v>
      </c>
      <c r="B214" s="118">
        <v>32</v>
      </c>
      <c r="C214" s="118">
        <v>54</v>
      </c>
      <c r="D214" s="118">
        <v>85</v>
      </c>
      <c r="E214" s="118">
        <v>43</v>
      </c>
    </row>
    <row r="215" spans="1:5" x14ac:dyDescent="0.25">
      <c r="A215" s="118">
        <v>215</v>
      </c>
      <c r="B215" s="118">
        <v>32</v>
      </c>
      <c r="C215" s="118">
        <v>54</v>
      </c>
      <c r="D215" s="118">
        <v>86</v>
      </c>
      <c r="E215" s="118">
        <v>43</v>
      </c>
    </row>
    <row r="216" spans="1:5" x14ac:dyDescent="0.25">
      <c r="A216" s="118">
        <v>216</v>
      </c>
      <c r="B216" s="118">
        <v>32</v>
      </c>
      <c r="C216" s="118">
        <v>54</v>
      </c>
      <c r="D216" s="118">
        <v>87</v>
      </c>
      <c r="E216" s="118">
        <v>43</v>
      </c>
    </row>
    <row r="217" spans="1:5" x14ac:dyDescent="0.25">
      <c r="A217" s="118">
        <v>217</v>
      </c>
      <c r="B217" s="118">
        <v>33</v>
      </c>
      <c r="C217" s="118">
        <v>54</v>
      </c>
      <c r="D217" s="118">
        <v>87</v>
      </c>
      <c r="E217" s="118">
        <v>43</v>
      </c>
    </row>
    <row r="218" spans="1:5" x14ac:dyDescent="0.25">
      <c r="A218" s="118">
        <v>218</v>
      </c>
      <c r="B218" s="118">
        <v>33</v>
      </c>
      <c r="C218" s="118">
        <v>55</v>
      </c>
      <c r="D218" s="118">
        <v>87</v>
      </c>
      <c r="E218" s="118">
        <v>43</v>
      </c>
    </row>
    <row r="219" spans="1:5" x14ac:dyDescent="0.25">
      <c r="A219" s="118">
        <v>219</v>
      </c>
      <c r="B219" s="118">
        <v>33</v>
      </c>
      <c r="C219" s="118">
        <v>55</v>
      </c>
      <c r="D219" s="118">
        <v>88</v>
      </c>
      <c r="E219" s="118">
        <v>43</v>
      </c>
    </row>
    <row r="220" spans="1:5" x14ac:dyDescent="0.25">
      <c r="A220" s="118">
        <v>220</v>
      </c>
      <c r="B220" s="118">
        <v>33</v>
      </c>
      <c r="C220" s="118">
        <v>55</v>
      </c>
      <c r="D220" s="118">
        <v>88</v>
      </c>
      <c r="E220" s="118">
        <v>44</v>
      </c>
    </row>
    <row r="221" spans="1:5" x14ac:dyDescent="0.25">
      <c r="A221" s="118">
        <v>221</v>
      </c>
      <c r="B221" s="118">
        <v>33</v>
      </c>
      <c r="C221" s="118">
        <v>55</v>
      </c>
      <c r="D221" s="118">
        <v>89</v>
      </c>
      <c r="E221" s="118">
        <v>44</v>
      </c>
    </row>
    <row r="222" spans="1:5" x14ac:dyDescent="0.25">
      <c r="A222" s="118">
        <v>222</v>
      </c>
      <c r="B222" s="118">
        <v>33</v>
      </c>
      <c r="C222" s="118">
        <v>56</v>
      </c>
      <c r="D222" s="118">
        <v>89</v>
      </c>
      <c r="E222" s="118">
        <v>44</v>
      </c>
    </row>
    <row r="223" spans="1:5" x14ac:dyDescent="0.25">
      <c r="A223" s="118">
        <v>223</v>
      </c>
      <c r="B223" s="118">
        <v>33</v>
      </c>
      <c r="C223" s="118">
        <v>56</v>
      </c>
      <c r="D223" s="118">
        <v>89</v>
      </c>
      <c r="E223" s="118">
        <v>45</v>
      </c>
    </row>
    <row r="224" spans="1:5" x14ac:dyDescent="0.25">
      <c r="A224" s="118">
        <v>224</v>
      </c>
      <c r="B224" s="118">
        <v>34</v>
      </c>
      <c r="C224" s="118">
        <v>56</v>
      </c>
      <c r="D224" s="118">
        <v>89</v>
      </c>
      <c r="E224" s="118">
        <v>45</v>
      </c>
    </row>
    <row r="225" spans="1:5" x14ac:dyDescent="0.25">
      <c r="A225" s="118">
        <v>225</v>
      </c>
      <c r="B225" s="118">
        <v>34</v>
      </c>
      <c r="C225" s="118">
        <v>56</v>
      </c>
      <c r="D225" s="118">
        <v>90</v>
      </c>
      <c r="E225" s="118">
        <v>45</v>
      </c>
    </row>
    <row r="226" spans="1:5" x14ac:dyDescent="0.25">
      <c r="A226" s="118">
        <v>226</v>
      </c>
      <c r="B226" s="118">
        <v>34</v>
      </c>
      <c r="C226" s="118">
        <v>57</v>
      </c>
      <c r="D226" s="118">
        <v>90</v>
      </c>
      <c r="E226" s="118">
        <v>45</v>
      </c>
    </row>
    <row r="227" spans="1:5" x14ac:dyDescent="0.25">
      <c r="A227" s="118">
        <v>227</v>
      </c>
      <c r="B227" s="118">
        <v>34</v>
      </c>
      <c r="C227" s="118">
        <v>57</v>
      </c>
      <c r="D227" s="118">
        <v>91</v>
      </c>
      <c r="E227" s="118">
        <v>45</v>
      </c>
    </row>
    <row r="228" spans="1:5" x14ac:dyDescent="0.25">
      <c r="A228" s="118">
        <v>228</v>
      </c>
      <c r="B228" s="118">
        <v>34</v>
      </c>
      <c r="C228" s="118">
        <v>57</v>
      </c>
      <c r="D228" s="118">
        <v>91</v>
      </c>
      <c r="E228" s="118">
        <v>46</v>
      </c>
    </row>
    <row r="229" spans="1:5" x14ac:dyDescent="0.25">
      <c r="A229" s="118">
        <v>229</v>
      </c>
      <c r="B229" s="118">
        <v>34</v>
      </c>
      <c r="C229" s="118">
        <v>57</v>
      </c>
      <c r="D229" s="118">
        <v>92</v>
      </c>
      <c r="E229" s="118">
        <v>46</v>
      </c>
    </row>
    <row r="230" spans="1:5" x14ac:dyDescent="0.25">
      <c r="A230" s="118">
        <v>230</v>
      </c>
      <c r="B230" s="118">
        <v>35</v>
      </c>
      <c r="C230" s="118">
        <v>57</v>
      </c>
      <c r="D230" s="118">
        <v>92</v>
      </c>
      <c r="E230" s="118">
        <v>46</v>
      </c>
    </row>
    <row r="231" spans="1:5" x14ac:dyDescent="0.25">
      <c r="A231" s="118">
        <v>231</v>
      </c>
      <c r="B231" s="118">
        <v>35</v>
      </c>
      <c r="C231" s="118">
        <v>58</v>
      </c>
      <c r="D231" s="118">
        <v>92</v>
      </c>
      <c r="E231" s="118">
        <v>46</v>
      </c>
    </row>
    <row r="232" spans="1:5" x14ac:dyDescent="0.25">
      <c r="A232" s="118">
        <v>232</v>
      </c>
      <c r="B232" s="118">
        <v>35</v>
      </c>
      <c r="C232" s="118">
        <v>58</v>
      </c>
      <c r="D232" s="118">
        <v>93</v>
      </c>
      <c r="E232" s="118">
        <v>46</v>
      </c>
    </row>
    <row r="233" spans="1:5" x14ac:dyDescent="0.25">
      <c r="A233" s="118">
        <v>233</v>
      </c>
      <c r="B233" s="118">
        <v>35</v>
      </c>
      <c r="C233" s="118">
        <v>58</v>
      </c>
      <c r="D233" s="118">
        <v>93</v>
      </c>
      <c r="E233" s="118">
        <v>47</v>
      </c>
    </row>
    <row r="234" spans="1:5" x14ac:dyDescent="0.25">
      <c r="A234" s="118">
        <v>234</v>
      </c>
      <c r="B234" s="118">
        <v>35</v>
      </c>
      <c r="C234" s="118">
        <v>59</v>
      </c>
      <c r="D234" s="118">
        <v>93</v>
      </c>
      <c r="E234" s="118">
        <v>47</v>
      </c>
    </row>
    <row r="235" spans="1:5" x14ac:dyDescent="0.25">
      <c r="A235" s="118">
        <v>235</v>
      </c>
      <c r="B235" s="118">
        <v>35</v>
      </c>
      <c r="C235" s="118">
        <v>59</v>
      </c>
      <c r="D235" s="118">
        <v>94</v>
      </c>
      <c r="E235" s="118">
        <v>47</v>
      </c>
    </row>
    <row r="236" spans="1:5" x14ac:dyDescent="0.25">
      <c r="A236" s="118">
        <v>236</v>
      </c>
      <c r="B236" s="118">
        <v>35</v>
      </c>
      <c r="C236" s="118">
        <v>59</v>
      </c>
      <c r="D236" s="118">
        <v>95</v>
      </c>
      <c r="E236" s="118">
        <v>47</v>
      </c>
    </row>
    <row r="237" spans="1:5" x14ac:dyDescent="0.25">
      <c r="A237" s="118">
        <v>237</v>
      </c>
      <c r="B237" s="118">
        <v>36</v>
      </c>
      <c r="C237" s="118">
        <v>59</v>
      </c>
      <c r="D237" s="118">
        <v>95</v>
      </c>
      <c r="E237" s="118">
        <v>47</v>
      </c>
    </row>
    <row r="238" spans="1:5" x14ac:dyDescent="0.25">
      <c r="A238" s="118">
        <v>238</v>
      </c>
      <c r="B238" s="118">
        <v>36</v>
      </c>
      <c r="C238" s="118">
        <v>60</v>
      </c>
      <c r="D238" s="118">
        <v>95</v>
      </c>
      <c r="E238" s="118">
        <v>47</v>
      </c>
    </row>
    <row r="239" spans="1:5" x14ac:dyDescent="0.25">
      <c r="A239" s="118">
        <v>239</v>
      </c>
      <c r="B239" s="118">
        <v>36</v>
      </c>
      <c r="C239" s="118">
        <v>60</v>
      </c>
      <c r="D239" s="118">
        <v>96</v>
      </c>
      <c r="E239" s="118">
        <v>47</v>
      </c>
    </row>
    <row r="240" spans="1:5" x14ac:dyDescent="0.25">
      <c r="A240" s="118">
        <v>240</v>
      </c>
      <c r="B240" s="118">
        <v>36</v>
      </c>
      <c r="C240" s="118">
        <v>60</v>
      </c>
      <c r="D240" s="118">
        <v>96</v>
      </c>
      <c r="E240" s="118">
        <v>48</v>
      </c>
    </row>
    <row r="241" spans="1:5" x14ac:dyDescent="0.25">
      <c r="A241" s="118">
        <v>241</v>
      </c>
      <c r="B241" s="118">
        <v>36</v>
      </c>
      <c r="C241" s="118">
        <v>60</v>
      </c>
      <c r="D241" s="118">
        <v>97</v>
      </c>
      <c r="E241" s="118">
        <v>48</v>
      </c>
    </row>
    <row r="242" spans="1:5" x14ac:dyDescent="0.25">
      <c r="A242" s="118">
        <v>242</v>
      </c>
      <c r="B242" s="118">
        <v>36</v>
      </c>
      <c r="C242" s="118">
        <v>61</v>
      </c>
      <c r="D242" s="118">
        <v>97</v>
      </c>
      <c r="E242" s="118">
        <v>48</v>
      </c>
    </row>
    <row r="243" spans="1:5" x14ac:dyDescent="0.25">
      <c r="A243" s="118">
        <v>243</v>
      </c>
      <c r="B243" s="118">
        <v>36</v>
      </c>
      <c r="C243" s="118">
        <v>61</v>
      </c>
      <c r="D243" s="118">
        <v>97</v>
      </c>
      <c r="E243" s="118">
        <v>49</v>
      </c>
    </row>
    <row r="244" spans="1:5" x14ac:dyDescent="0.25">
      <c r="A244" s="118">
        <v>244</v>
      </c>
      <c r="B244" s="118">
        <v>37</v>
      </c>
      <c r="C244" s="118">
        <v>61</v>
      </c>
      <c r="D244" s="118">
        <v>97</v>
      </c>
      <c r="E244" s="118">
        <v>49</v>
      </c>
    </row>
    <row r="245" spans="1:5" x14ac:dyDescent="0.25">
      <c r="A245" s="118">
        <v>245</v>
      </c>
      <c r="B245" s="118">
        <v>37</v>
      </c>
      <c r="C245" s="118">
        <v>61</v>
      </c>
      <c r="D245" s="118">
        <v>98</v>
      </c>
      <c r="E245" s="118">
        <v>49</v>
      </c>
    </row>
    <row r="246" spans="1:5" x14ac:dyDescent="0.25">
      <c r="A246" s="118">
        <v>246</v>
      </c>
      <c r="B246" s="118">
        <v>37</v>
      </c>
      <c r="C246" s="118">
        <v>62</v>
      </c>
      <c r="D246" s="118">
        <v>98</v>
      </c>
      <c r="E246" s="118">
        <v>49</v>
      </c>
    </row>
    <row r="247" spans="1:5" x14ac:dyDescent="0.25">
      <c r="A247" s="118">
        <v>247</v>
      </c>
      <c r="B247" s="118">
        <v>37</v>
      </c>
      <c r="C247" s="118">
        <v>62</v>
      </c>
      <c r="D247" s="118">
        <v>99</v>
      </c>
      <c r="E247" s="118">
        <v>49</v>
      </c>
    </row>
    <row r="248" spans="1:5" x14ac:dyDescent="0.25">
      <c r="A248" s="118">
        <v>248</v>
      </c>
      <c r="B248" s="118">
        <v>37</v>
      </c>
      <c r="C248" s="118">
        <v>62</v>
      </c>
      <c r="D248" s="118">
        <v>99</v>
      </c>
      <c r="E248" s="118">
        <v>50</v>
      </c>
    </row>
    <row r="249" spans="1:5" x14ac:dyDescent="0.25">
      <c r="A249" s="118">
        <v>249</v>
      </c>
      <c r="B249" s="118">
        <v>37</v>
      </c>
      <c r="C249" s="118">
        <v>62</v>
      </c>
      <c r="D249" s="118">
        <v>100</v>
      </c>
      <c r="E249" s="118">
        <v>50</v>
      </c>
    </row>
    <row r="250" spans="1:5" x14ac:dyDescent="0.25">
      <c r="A250" s="118">
        <v>250</v>
      </c>
      <c r="B250" s="118">
        <v>38</v>
      </c>
      <c r="C250" s="118">
        <v>62</v>
      </c>
      <c r="D250" s="118">
        <v>100</v>
      </c>
      <c r="E250" s="118">
        <v>50</v>
      </c>
    </row>
    <row r="251" spans="1:5" x14ac:dyDescent="0.25">
      <c r="A251" s="118">
        <v>251</v>
      </c>
      <c r="B251" s="118">
        <v>38</v>
      </c>
      <c r="C251" s="118">
        <v>63</v>
      </c>
      <c r="D251" s="118">
        <v>100</v>
      </c>
      <c r="E251" s="118">
        <v>50</v>
      </c>
    </row>
    <row r="252" spans="1:5" x14ac:dyDescent="0.25">
      <c r="A252" s="118">
        <v>252</v>
      </c>
      <c r="B252" s="118">
        <v>38</v>
      </c>
      <c r="C252" s="118">
        <v>63</v>
      </c>
      <c r="D252" s="118">
        <v>101</v>
      </c>
      <c r="E252" s="118">
        <v>50</v>
      </c>
    </row>
    <row r="253" spans="1:5" x14ac:dyDescent="0.25">
      <c r="A253" s="118">
        <v>253</v>
      </c>
      <c r="B253" s="118">
        <v>38</v>
      </c>
      <c r="C253" s="118">
        <v>63</v>
      </c>
      <c r="D253" s="118">
        <v>101</v>
      </c>
      <c r="E253" s="118">
        <v>51</v>
      </c>
    </row>
    <row r="254" spans="1:5" x14ac:dyDescent="0.25">
      <c r="A254" s="118">
        <v>254</v>
      </c>
      <c r="B254" s="118">
        <v>38</v>
      </c>
      <c r="C254" s="118">
        <v>64</v>
      </c>
      <c r="D254" s="118">
        <v>101</v>
      </c>
      <c r="E254" s="118">
        <v>51</v>
      </c>
    </row>
    <row r="255" spans="1:5" x14ac:dyDescent="0.25">
      <c r="A255" s="118">
        <v>255</v>
      </c>
      <c r="B255" s="118">
        <v>38</v>
      </c>
      <c r="C255" s="118">
        <v>64</v>
      </c>
      <c r="D255" s="118">
        <v>102</v>
      </c>
      <c r="E255" s="118">
        <v>51</v>
      </c>
    </row>
    <row r="256" spans="1:5" x14ac:dyDescent="0.25">
      <c r="A256" s="118">
        <v>256</v>
      </c>
      <c r="B256" s="118">
        <v>38</v>
      </c>
      <c r="C256" s="118">
        <v>64</v>
      </c>
      <c r="D256" s="118">
        <v>103</v>
      </c>
      <c r="E256" s="118">
        <v>51</v>
      </c>
    </row>
    <row r="257" spans="1:5" x14ac:dyDescent="0.25">
      <c r="A257" s="118">
        <v>257</v>
      </c>
      <c r="B257" s="118">
        <v>39</v>
      </c>
      <c r="C257" s="118">
        <v>64</v>
      </c>
      <c r="D257" s="118">
        <v>103</v>
      </c>
      <c r="E257" s="118">
        <v>51</v>
      </c>
    </row>
    <row r="258" spans="1:5" x14ac:dyDescent="0.25">
      <c r="A258" s="118">
        <v>258</v>
      </c>
      <c r="B258" s="118">
        <v>39</v>
      </c>
      <c r="C258" s="118">
        <v>65</v>
      </c>
      <c r="D258" s="118">
        <v>103</v>
      </c>
      <c r="E258" s="118">
        <v>51</v>
      </c>
    </row>
    <row r="259" spans="1:5" x14ac:dyDescent="0.25">
      <c r="A259" s="118">
        <v>259</v>
      </c>
      <c r="B259" s="118">
        <v>39</v>
      </c>
      <c r="C259" s="118">
        <v>65</v>
      </c>
      <c r="D259" s="118">
        <v>104</v>
      </c>
      <c r="E259" s="118">
        <v>51</v>
      </c>
    </row>
    <row r="260" spans="1:5" x14ac:dyDescent="0.25">
      <c r="A260" s="118">
        <v>260</v>
      </c>
      <c r="B260" s="118">
        <v>39</v>
      </c>
      <c r="C260" s="118">
        <v>65</v>
      </c>
      <c r="D260" s="118">
        <v>104</v>
      </c>
      <c r="E260" s="118">
        <v>52</v>
      </c>
    </row>
    <row r="261" spans="1:5" x14ac:dyDescent="0.25">
      <c r="A261" s="118">
        <v>261</v>
      </c>
      <c r="B261" s="118">
        <v>39</v>
      </c>
      <c r="C261" s="118">
        <v>65</v>
      </c>
      <c r="D261" s="118">
        <v>105</v>
      </c>
      <c r="E261" s="118">
        <v>52</v>
      </c>
    </row>
    <row r="262" spans="1:5" x14ac:dyDescent="0.25">
      <c r="A262" s="118">
        <v>262</v>
      </c>
      <c r="B262" s="118">
        <v>39</v>
      </c>
      <c r="C262" s="118">
        <v>66</v>
      </c>
      <c r="D262" s="118">
        <v>105</v>
      </c>
      <c r="E262" s="118">
        <v>52</v>
      </c>
    </row>
    <row r="263" spans="1:5" x14ac:dyDescent="0.25">
      <c r="A263" s="118">
        <v>263</v>
      </c>
      <c r="B263" s="118">
        <v>39</v>
      </c>
      <c r="C263" s="118">
        <v>66</v>
      </c>
      <c r="D263" s="118">
        <v>105</v>
      </c>
      <c r="E263" s="118">
        <v>53</v>
      </c>
    </row>
    <row r="264" spans="1:5" x14ac:dyDescent="0.25">
      <c r="A264" s="118">
        <v>264</v>
      </c>
      <c r="B264" s="118">
        <v>40</v>
      </c>
      <c r="C264" s="118">
        <v>66</v>
      </c>
      <c r="D264" s="118">
        <v>105</v>
      </c>
      <c r="E264" s="118">
        <v>53</v>
      </c>
    </row>
    <row r="265" spans="1:5" x14ac:dyDescent="0.25">
      <c r="A265" s="118">
        <v>265</v>
      </c>
      <c r="B265" s="118">
        <v>40</v>
      </c>
      <c r="C265" s="118">
        <v>66</v>
      </c>
      <c r="D265" s="118">
        <v>106</v>
      </c>
      <c r="E265" s="118">
        <v>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4"/>
  <sheetViews>
    <sheetView workbookViewId="0">
      <selection activeCell="A24" sqref="A24"/>
    </sheetView>
  </sheetViews>
  <sheetFormatPr defaultColWidth="9.140625" defaultRowHeight="15.75" x14ac:dyDescent="0.25"/>
  <cols>
    <col min="1" max="1" width="37.5703125" style="52" customWidth="1"/>
    <col min="2" max="2" width="23.85546875" style="52" bestFit="1" customWidth="1"/>
    <col min="3" max="3" width="14.85546875" style="52" bestFit="1" customWidth="1"/>
    <col min="4" max="4" width="58" style="52" bestFit="1" customWidth="1"/>
    <col min="5" max="5" width="40.5703125" style="52" bestFit="1" customWidth="1"/>
    <col min="6" max="16384" width="9.140625" style="1"/>
  </cols>
  <sheetData>
    <row r="1" spans="1:5" x14ac:dyDescent="0.25">
      <c r="A1" s="2" t="s">
        <v>8</v>
      </c>
      <c r="B1" s="1"/>
      <c r="C1" s="1"/>
      <c r="D1" s="1"/>
      <c r="E1" s="1"/>
    </row>
    <row r="2" spans="1:5" ht="15" x14ac:dyDescent="0.2">
      <c r="A2" s="1"/>
      <c r="B2" s="1"/>
      <c r="C2" s="1"/>
      <c r="D2" s="1"/>
      <c r="E2" s="1"/>
    </row>
    <row r="3" spans="1:5" x14ac:dyDescent="0.25">
      <c r="A3" s="3" t="s">
        <v>10</v>
      </c>
      <c r="B3" s="3" t="s">
        <v>11</v>
      </c>
      <c r="C3" s="3" t="s">
        <v>7</v>
      </c>
      <c r="D3" s="3" t="s">
        <v>0</v>
      </c>
      <c r="E3" s="3" t="s">
        <v>28</v>
      </c>
    </row>
    <row r="4" spans="1:5" ht="15" x14ac:dyDescent="0.2">
      <c r="A4" s="1" t="s">
        <v>13</v>
      </c>
      <c r="B4" s="1" t="s">
        <v>77</v>
      </c>
      <c r="C4" s="51">
        <v>5615</v>
      </c>
      <c r="D4" s="1" t="s">
        <v>78</v>
      </c>
      <c r="E4" s="50" t="s">
        <v>70</v>
      </c>
    </row>
    <row r="5" spans="1:5" ht="15" x14ac:dyDescent="0.2">
      <c r="A5" s="1" t="s">
        <v>79</v>
      </c>
      <c r="B5" s="1" t="s">
        <v>80</v>
      </c>
      <c r="C5" s="51">
        <v>5634</v>
      </c>
      <c r="D5" s="1" t="s">
        <v>81</v>
      </c>
      <c r="E5" s="1" t="s">
        <v>68</v>
      </c>
    </row>
    <row r="6" spans="1:5" ht="15" x14ac:dyDescent="0.2">
      <c r="A6" s="1" t="s">
        <v>12</v>
      </c>
      <c r="B6" s="1" t="s">
        <v>12</v>
      </c>
      <c r="C6" s="4" t="s">
        <v>14</v>
      </c>
      <c r="D6" s="1" t="s">
        <v>82</v>
      </c>
      <c r="E6" s="1" t="s">
        <v>18</v>
      </c>
    </row>
    <row r="7" spans="1:5" ht="15" x14ac:dyDescent="0.2">
      <c r="A7" s="1" t="s">
        <v>2</v>
      </c>
      <c r="B7" s="1" t="s">
        <v>2</v>
      </c>
      <c r="C7" s="51">
        <v>5811</v>
      </c>
      <c r="D7" s="1" t="s">
        <v>2</v>
      </c>
      <c r="E7" s="1" t="s">
        <v>15</v>
      </c>
    </row>
    <row r="8" spans="1:5" ht="15" x14ac:dyDescent="0.2">
      <c r="A8" s="1" t="s">
        <v>72</v>
      </c>
      <c r="B8" s="1" t="s">
        <v>5</v>
      </c>
      <c r="C8" s="51">
        <v>5812</v>
      </c>
      <c r="D8" s="1" t="s">
        <v>73</v>
      </c>
      <c r="E8" s="1" t="s">
        <v>16</v>
      </c>
    </row>
    <row r="9" spans="1:5" ht="15" x14ac:dyDescent="0.2">
      <c r="A9" s="1" t="s">
        <v>9</v>
      </c>
      <c r="B9" s="1" t="s">
        <v>6</v>
      </c>
      <c r="C9" s="4" t="s">
        <v>87</v>
      </c>
      <c r="D9" s="1" t="s">
        <v>74</v>
      </c>
      <c r="E9" s="1" t="s">
        <v>86</v>
      </c>
    </row>
    <row r="10" spans="1:5" ht="15" x14ac:dyDescent="0.2">
      <c r="A10" s="1" t="s">
        <v>9</v>
      </c>
      <c r="B10" s="1" t="s">
        <v>88</v>
      </c>
      <c r="C10" s="4" t="s">
        <v>94</v>
      </c>
      <c r="D10" s="1" t="s">
        <v>89</v>
      </c>
      <c r="E10" s="1" t="s">
        <v>93</v>
      </c>
    </row>
    <row r="11" spans="1:5" ht="15" x14ac:dyDescent="0.2">
      <c r="A11" s="1" t="s">
        <v>1</v>
      </c>
      <c r="B11" s="1" t="s">
        <v>83</v>
      </c>
      <c r="C11" s="4">
        <v>5860</v>
      </c>
      <c r="D11" s="1" t="s">
        <v>84</v>
      </c>
      <c r="E11" s="1" t="s">
        <v>69</v>
      </c>
    </row>
    <row r="12" spans="1:5" ht="15" x14ac:dyDescent="0.2">
      <c r="A12" s="1" t="s">
        <v>75</v>
      </c>
      <c r="B12" s="1" t="s">
        <v>76</v>
      </c>
      <c r="C12" s="51">
        <v>5870</v>
      </c>
      <c r="D12" s="1" t="s">
        <v>76</v>
      </c>
      <c r="E12" s="1" t="s">
        <v>95</v>
      </c>
    </row>
    <row r="13" spans="1:5" ht="15" x14ac:dyDescent="0.2">
      <c r="A13" s="1"/>
      <c r="B13" s="1"/>
      <c r="C13" s="1"/>
      <c r="D13" s="1"/>
      <c r="E13" s="1"/>
    </row>
    <row r="14" spans="1:5" ht="15" x14ac:dyDescent="0.2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47" t="s">
        <v>71</v>
      </c>
    </row>
    <row r="16" spans="1:5" x14ac:dyDescent="0.25">
      <c r="A16" s="2" t="s">
        <v>19</v>
      </c>
      <c r="B16" s="2" t="s">
        <v>121</v>
      </c>
      <c r="C16" s="1"/>
      <c r="D16" s="1"/>
      <c r="E16" s="49" t="s">
        <v>69</v>
      </c>
    </row>
    <row r="17" spans="1:5" ht="15" x14ac:dyDescent="0.2">
      <c r="A17" s="1" t="s">
        <v>38</v>
      </c>
      <c r="B17" s="1" t="s">
        <v>122</v>
      </c>
      <c r="C17" s="1"/>
      <c r="D17" s="1"/>
      <c r="E17" s="48" t="s">
        <v>95</v>
      </c>
    </row>
    <row r="18" spans="1:5" ht="15" x14ac:dyDescent="0.2">
      <c r="A18" s="1" t="s">
        <v>39</v>
      </c>
      <c r="B18" s="1" t="s">
        <v>123</v>
      </c>
      <c r="C18" s="1"/>
      <c r="D18" s="1"/>
      <c r="E18" s="49"/>
    </row>
    <row r="19" spans="1:5" ht="15" x14ac:dyDescent="0.2">
      <c r="A19" s="1" t="s">
        <v>40</v>
      </c>
      <c r="B19" s="1" t="s">
        <v>124</v>
      </c>
      <c r="C19" s="1"/>
      <c r="D19" s="1"/>
      <c r="E19" s="48"/>
    </row>
    <row r="20" spans="1:5" x14ac:dyDescent="0.25">
      <c r="A20" s="1" t="s">
        <v>41</v>
      </c>
      <c r="B20" s="1" t="s">
        <v>125</v>
      </c>
      <c r="C20" s="1"/>
      <c r="D20" s="1"/>
    </row>
    <row r="21" spans="1:5" ht="15" x14ac:dyDescent="0.2">
      <c r="A21" s="1" t="s">
        <v>42</v>
      </c>
      <c r="B21" s="1" t="s">
        <v>126</v>
      </c>
      <c r="C21" s="1"/>
      <c r="D21" s="1"/>
      <c r="E21" s="1"/>
    </row>
    <row r="22" spans="1:5" ht="15" x14ac:dyDescent="0.2">
      <c r="A22" s="1" t="s">
        <v>43</v>
      </c>
      <c r="B22" s="1"/>
      <c r="C22" s="1"/>
      <c r="D22" s="1"/>
      <c r="E22" s="1"/>
    </row>
    <row r="23" spans="1:5" ht="15" x14ac:dyDescent="0.2">
      <c r="A23" s="1" t="s">
        <v>85</v>
      </c>
      <c r="B23" s="1"/>
      <c r="C23" s="1"/>
      <c r="D23" s="1"/>
      <c r="E23" s="1"/>
    </row>
    <row r="24" spans="1:5" ht="15" x14ac:dyDescent="0.2">
      <c r="A24" s="1" t="s">
        <v>127</v>
      </c>
      <c r="B24" s="1"/>
      <c r="C24" s="1"/>
      <c r="D24" s="1"/>
      <c r="E24" s="1"/>
    </row>
    <row r="25" spans="1:5" ht="15" x14ac:dyDescent="0.2">
      <c r="A25" s="1" t="s">
        <v>120</v>
      </c>
      <c r="B25" s="1"/>
      <c r="C25" s="1"/>
      <c r="D25" s="1"/>
      <c r="E25" s="1"/>
    </row>
    <row r="26" spans="1:5" ht="15" x14ac:dyDescent="0.2">
      <c r="A26" s="1"/>
      <c r="B26" s="1"/>
      <c r="C26" s="1"/>
      <c r="D26" s="1"/>
      <c r="E26" s="1"/>
    </row>
    <row r="27" spans="1:5" ht="15" x14ac:dyDescent="0.2">
      <c r="A27" s="1" t="s">
        <v>31</v>
      </c>
      <c r="B27" s="1"/>
      <c r="C27" s="1"/>
      <c r="D27" s="1"/>
      <c r="E27" s="1"/>
    </row>
    <row r="28" spans="1:5" ht="15" x14ac:dyDescent="0.2">
      <c r="A28" s="1" t="s">
        <v>53</v>
      </c>
      <c r="B28" s="1"/>
      <c r="C28" s="1"/>
      <c r="D28" s="1"/>
      <c r="E28" s="1"/>
    </row>
    <row r="29" spans="1:5" ht="15" x14ac:dyDescent="0.2">
      <c r="A29" s="1" t="s">
        <v>54</v>
      </c>
      <c r="B29" s="1"/>
      <c r="C29" s="1"/>
      <c r="D29" s="1"/>
      <c r="E29" s="1"/>
    </row>
    <row r="30" spans="1:5" ht="15" x14ac:dyDescent="0.2">
      <c r="A30" s="1" t="s">
        <v>52</v>
      </c>
      <c r="B30" s="1"/>
      <c r="C30" s="1"/>
      <c r="D30" s="1"/>
      <c r="E30" s="1"/>
    </row>
    <row r="31" spans="1:5" ht="15" x14ac:dyDescent="0.2">
      <c r="A31" s="1"/>
      <c r="B31" s="1"/>
      <c r="C31" s="1"/>
      <c r="D31" s="1"/>
      <c r="E31" s="1"/>
    </row>
    <row r="32" spans="1:5" ht="15" x14ac:dyDescent="0.2">
      <c r="A32" s="1"/>
      <c r="B32" s="1"/>
      <c r="C32" s="1"/>
      <c r="D32" s="1"/>
      <c r="E32" s="1"/>
    </row>
    <row r="33" spans="1:5" ht="15" x14ac:dyDescent="0.2">
      <c r="A33" s="1"/>
      <c r="B33" s="1"/>
      <c r="C33" s="1"/>
      <c r="D33" s="1"/>
      <c r="E33" s="1"/>
    </row>
    <row r="34" spans="1:5" ht="15" x14ac:dyDescent="0.2">
      <c r="A34" s="1"/>
      <c r="B34" s="1"/>
      <c r="C34" s="1"/>
      <c r="D34" s="1"/>
      <c r="E34" s="1"/>
    </row>
  </sheetData>
  <pageMargins left="0.7" right="0.7" top="0.75" bottom="0.75" header="0.3" footer="0.3"/>
  <pageSetup orientation="portrait" verticalDpi="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Expense report</vt:lpstr>
      <vt:lpstr>Per Diem Log</vt:lpstr>
      <vt:lpstr>Foreign PD Rates</vt:lpstr>
      <vt:lpstr>Foreign Per Diem Components</vt:lpstr>
      <vt:lpstr>Expense Report References</vt:lpstr>
      <vt:lpstr>Intl_Per_Diem_Rates</vt:lpstr>
      <vt:lpstr>'Expense report'!Print_Area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Cindy Snellenbarger</dc:creator>
  <cp:keywords/>
  <dc:description/>
  <cp:lastModifiedBy>Cindy Snellenbarger</cp:lastModifiedBy>
  <cp:lastPrinted>2019-08-26T15:50:34Z</cp:lastPrinted>
  <dcterms:created xsi:type="dcterms:W3CDTF">2000-10-27T00:30:29Z</dcterms:created>
  <dcterms:modified xsi:type="dcterms:W3CDTF">2023-01-10T19:54:39Z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TC062062751033</vt:lpwstr>
  </property>
</Properties>
</file>